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I. Información Presupuestaria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COG'!$A$1:$I$93</definedName>
  </definedNames>
  <calcPr calcId="162913"/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F73" i="1" s="1"/>
  <c r="F74" i="1"/>
  <c r="I74" i="1" s="1"/>
  <c r="F72" i="1"/>
  <c r="I72" i="1" s="1"/>
  <c r="F71" i="1"/>
  <c r="I71" i="1" s="1"/>
  <c r="F70" i="1"/>
  <c r="I70" i="1" s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0" i="1"/>
  <c r="I60" i="1" s="1"/>
  <c r="F59" i="1"/>
  <c r="I59" i="1" s="1"/>
  <c r="F58" i="1"/>
  <c r="I58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H73" i="1"/>
  <c r="G73" i="1"/>
  <c r="E73" i="1"/>
  <c r="D73" i="1"/>
  <c r="H69" i="1"/>
  <c r="G69" i="1"/>
  <c r="E69" i="1"/>
  <c r="D69" i="1"/>
  <c r="H61" i="1"/>
  <c r="G61" i="1"/>
  <c r="E61" i="1"/>
  <c r="D61" i="1"/>
  <c r="H57" i="1"/>
  <c r="G57" i="1"/>
  <c r="E57" i="1"/>
  <c r="D57" i="1"/>
  <c r="H47" i="1"/>
  <c r="G47" i="1"/>
  <c r="E47" i="1"/>
  <c r="D47" i="1"/>
  <c r="H37" i="1"/>
  <c r="G37" i="1"/>
  <c r="E37" i="1"/>
  <c r="D37" i="1"/>
  <c r="H27" i="1"/>
  <c r="G27" i="1"/>
  <c r="E27" i="1"/>
  <c r="D27" i="1"/>
  <c r="H17" i="1"/>
  <c r="G17" i="1"/>
  <c r="E17" i="1"/>
  <c r="D17" i="1"/>
  <c r="H9" i="1"/>
  <c r="G9" i="1"/>
  <c r="G81" i="1" s="1"/>
  <c r="E9" i="1"/>
  <c r="D9" i="1"/>
  <c r="D81" i="1" s="1"/>
  <c r="F61" i="1" l="1"/>
  <c r="I57" i="1"/>
  <c r="H81" i="1"/>
  <c r="F47" i="1"/>
  <c r="E81" i="1"/>
  <c r="F27" i="1"/>
  <c r="I17" i="1"/>
  <c r="F17" i="1"/>
  <c r="I75" i="1"/>
  <c r="I73" i="1" s="1"/>
  <c r="F69" i="1"/>
  <c r="I61" i="1"/>
  <c r="F57" i="1"/>
  <c r="I47" i="1"/>
  <c r="I37" i="1"/>
  <c r="F37" i="1"/>
  <c r="I27" i="1"/>
  <c r="I9" i="1"/>
  <c r="F9" i="1"/>
  <c r="I81" i="1" l="1"/>
  <c r="F81" i="1"/>
</calcChain>
</file>

<file path=xl/sharedStrings.xml><?xml version="1.0" encoding="utf-8"?>
<sst xmlns="http://schemas.openxmlformats.org/spreadsheetml/2006/main" count="103" uniqueCount="101">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</sst>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80A]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164" fontId="6" fillId="0" borderId="17" xfId="0" applyNumberFormat="1" applyFont="1" applyBorder="1" applyAlignment="1">
      <alignment vertical="top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3"/>
  <sheetViews>
    <sheetView showGridLines="0" tabSelected="1" zoomScale="90" zoomScaleNormal="90" workbookViewId="0">
      <selection activeCell="F19" sqref="F19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5" t="s">
        <v>91</v>
      </c>
      <c r="C2" s="26"/>
      <c r="D2" s="26"/>
      <c r="E2" s="26"/>
      <c r="F2" s="26"/>
      <c r="G2" s="26"/>
      <c r="H2" s="26"/>
      <c r="I2" s="27"/>
      <c r="K2" s="6" t="s">
        <v>89</v>
      </c>
    </row>
    <row r="3" spans="2:11" x14ac:dyDescent="0.2">
      <c r="B3" s="28" t="s">
        <v>0</v>
      </c>
      <c r="C3" s="29"/>
      <c r="D3" s="29"/>
      <c r="E3" s="29"/>
      <c r="F3" s="29"/>
      <c r="G3" s="29"/>
      <c r="H3" s="29"/>
      <c r="I3" s="30"/>
    </row>
    <row r="4" spans="2:11" x14ac:dyDescent="0.2">
      <c r="B4" s="28" t="s">
        <v>1</v>
      </c>
      <c r="C4" s="29"/>
      <c r="D4" s="29"/>
      <c r="E4" s="29"/>
      <c r="F4" s="29"/>
      <c r="G4" s="29"/>
      <c r="H4" s="29"/>
      <c r="I4" s="30"/>
    </row>
    <row r="5" spans="2:11" ht="12.75" thickBot="1" x14ac:dyDescent="0.25">
      <c r="B5" s="31" t="s">
        <v>90</v>
      </c>
      <c r="C5" s="32"/>
      <c r="D5" s="32"/>
      <c r="E5" s="32"/>
      <c r="F5" s="32"/>
      <c r="G5" s="32"/>
      <c r="H5" s="32"/>
      <c r="I5" s="33"/>
    </row>
    <row r="6" spans="2:11" ht="12.75" thickBot="1" x14ac:dyDescent="0.25">
      <c r="B6" s="34" t="s">
        <v>2</v>
      </c>
      <c r="C6" s="35"/>
      <c r="D6" s="40" t="s">
        <v>3</v>
      </c>
      <c r="E6" s="41"/>
      <c r="F6" s="41"/>
      <c r="G6" s="41"/>
      <c r="H6" s="42"/>
      <c r="I6" s="43" t="s">
        <v>4</v>
      </c>
    </row>
    <row r="7" spans="2:11" ht="24.75" thickBot="1" x14ac:dyDescent="0.25">
      <c r="B7" s="36"/>
      <c r="C7" s="37"/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44"/>
    </row>
    <row r="8" spans="2:11" ht="12.75" thickBot="1" x14ac:dyDescent="0.25">
      <c r="B8" s="38"/>
      <c r="C8" s="39"/>
      <c r="D8" s="7" t="s">
        <v>85</v>
      </c>
      <c r="E8" s="7" t="s">
        <v>86</v>
      </c>
      <c r="F8" s="7" t="s">
        <v>10</v>
      </c>
      <c r="G8" s="7" t="s">
        <v>87</v>
      </c>
      <c r="H8" s="7" t="s">
        <v>88</v>
      </c>
      <c r="I8" s="7" t="s">
        <v>11</v>
      </c>
    </row>
    <row r="9" spans="2:11" s="5" customFormat="1" x14ac:dyDescent="0.2">
      <c r="B9" s="49" t="s">
        <v>12</v>
      </c>
      <c r="C9" s="50"/>
      <c r="D9" s="10">
        <f>SUM(D10:D16)</f>
        <v>108166800.83220001</v>
      </c>
      <c r="E9" s="10">
        <f t="shared" ref="E9:I9" si="0">SUM(E10:E16)</f>
        <v>26262200.020000003</v>
      </c>
      <c r="F9" s="10">
        <f t="shared" si="0"/>
        <v>134429000.8522</v>
      </c>
      <c r="G9" s="10">
        <f t="shared" si="0"/>
        <v>112873549.59999999</v>
      </c>
      <c r="H9" s="10">
        <f t="shared" si="0"/>
        <v>112822924.59999999</v>
      </c>
      <c r="I9" s="10">
        <f t="shared" si="0"/>
        <v>21555451.252199996</v>
      </c>
    </row>
    <row r="10" spans="2:11" x14ac:dyDescent="0.2">
      <c r="B10" s="2"/>
      <c r="C10" s="8" t="s">
        <v>13</v>
      </c>
      <c r="D10" s="11">
        <v>86553221.5044</v>
      </c>
      <c r="E10" s="11">
        <v>19765700</v>
      </c>
      <c r="F10" s="12">
        <f>+D10+E10</f>
        <v>106318921.5044</v>
      </c>
      <c r="G10" s="11">
        <v>94719585.049999997</v>
      </c>
      <c r="H10" s="11">
        <v>94712335.049999997</v>
      </c>
      <c r="I10" s="12">
        <f>+F10-G10</f>
        <v>11599336.454400003</v>
      </c>
    </row>
    <row r="11" spans="2:11" x14ac:dyDescent="0.2">
      <c r="B11" s="2"/>
      <c r="C11" s="8" t="s">
        <v>14</v>
      </c>
      <c r="D11" s="11">
        <v>2117821.824</v>
      </c>
      <c r="E11" s="11">
        <v>281000.01</v>
      </c>
      <c r="F11" s="12">
        <f t="shared" ref="F11:F16" si="1">+D11+E11</f>
        <v>2398821.8339999998</v>
      </c>
      <c r="G11" s="11">
        <v>2138287.5</v>
      </c>
      <c r="H11" s="11">
        <v>2094912.5</v>
      </c>
      <c r="I11" s="12">
        <f t="shared" ref="I11:I16" si="2">+F11-G11</f>
        <v>260534.3339999998</v>
      </c>
    </row>
    <row r="12" spans="2:11" x14ac:dyDescent="0.2">
      <c r="B12" s="2"/>
      <c r="C12" s="8" t="s">
        <v>15</v>
      </c>
      <c r="D12" s="11">
        <v>11371773.739499997</v>
      </c>
      <c r="E12" s="11">
        <v>1189000</v>
      </c>
      <c r="F12" s="12">
        <f t="shared" si="1"/>
        <v>12560773.739499997</v>
      </c>
      <c r="G12" s="11">
        <v>5396501.1399999997</v>
      </c>
      <c r="H12" s="11">
        <v>5396501.1399999997</v>
      </c>
      <c r="I12" s="12">
        <f t="shared" si="2"/>
        <v>7164272.5994999977</v>
      </c>
    </row>
    <row r="13" spans="2:11" x14ac:dyDescent="0.2">
      <c r="B13" s="2"/>
      <c r="C13" s="8" t="s">
        <v>16</v>
      </c>
      <c r="D13" s="11">
        <v>5508326.0519999992</v>
      </c>
      <c r="E13" s="11">
        <v>2102000</v>
      </c>
      <c r="F13" s="12">
        <f t="shared" si="1"/>
        <v>7610326.0519999992</v>
      </c>
      <c r="G13" s="11">
        <v>6094101.8600000003</v>
      </c>
      <c r="H13" s="11">
        <v>6094101.8600000003</v>
      </c>
      <c r="I13" s="12">
        <f t="shared" si="2"/>
        <v>1516224.1919999989</v>
      </c>
    </row>
    <row r="14" spans="2:11" x14ac:dyDescent="0.2">
      <c r="B14" s="2"/>
      <c r="C14" s="8" t="s">
        <v>17</v>
      </c>
      <c r="D14" s="11">
        <v>2615657.7122999998</v>
      </c>
      <c r="E14" s="11">
        <v>2924500.01</v>
      </c>
      <c r="F14" s="12">
        <f t="shared" si="1"/>
        <v>5540157.7222999996</v>
      </c>
      <c r="G14" s="11">
        <v>4525074.05</v>
      </c>
      <c r="H14" s="11">
        <v>4525074.05</v>
      </c>
      <c r="I14" s="12">
        <f t="shared" si="2"/>
        <v>1015083.6722999997</v>
      </c>
    </row>
    <row r="15" spans="2:11" x14ac:dyDescent="0.2">
      <c r="B15" s="2"/>
      <c r="C15" s="8" t="s">
        <v>18</v>
      </c>
      <c r="D15" s="12">
        <v>0</v>
      </c>
      <c r="E15" s="12">
        <v>0</v>
      </c>
      <c r="F15" s="12">
        <f t="shared" si="1"/>
        <v>0</v>
      </c>
      <c r="G15" s="12">
        <v>0</v>
      </c>
      <c r="H15" s="12">
        <v>0</v>
      </c>
      <c r="I15" s="12">
        <f t="shared" si="2"/>
        <v>0</v>
      </c>
    </row>
    <row r="16" spans="2:11" x14ac:dyDescent="0.2">
      <c r="B16" s="2"/>
      <c r="C16" s="8" t="s">
        <v>19</v>
      </c>
      <c r="D16" s="12">
        <v>0</v>
      </c>
      <c r="E16" s="12">
        <v>0</v>
      </c>
      <c r="F16" s="12">
        <f t="shared" si="1"/>
        <v>0</v>
      </c>
      <c r="G16" s="12">
        <v>0</v>
      </c>
      <c r="H16" s="12">
        <v>0</v>
      </c>
      <c r="I16" s="12">
        <f t="shared" si="2"/>
        <v>0</v>
      </c>
    </row>
    <row r="17" spans="2:9" s="5" customFormat="1" x14ac:dyDescent="0.2">
      <c r="B17" s="45" t="s">
        <v>20</v>
      </c>
      <c r="C17" s="46"/>
      <c r="D17" s="13">
        <f>SUM(D18:D26)</f>
        <v>23116799.871000007</v>
      </c>
      <c r="E17" s="13">
        <f t="shared" ref="E17:I17" si="3">SUM(E18:E26)</f>
        <v>14377327.060000001</v>
      </c>
      <c r="F17" s="13">
        <f t="shared" si="3"/>
        <v>37494126.931000002</v>
      </c>
      <c r="G17" s="13">
        <f t="shared" si="3"/>
        <v>28935845.57</v>
      </c>
      <c r="H17" s="13">
        <f t="shared" si="3"/>
        <v>28135509.340000004</v>
      </c>
      <c r="I17" s="13">
        <f t="shared" si="3"/>
        <v>8558281.3610000014</v>
      </c>
    </row>
    <row r="18" spans="2:9" x14ac:dyDescent="0.2">
      <c r="B18" s="2"/>
      <c r="C18" s="8" t="s">
        <v>21</v>
      </c>
      <c r="D18" s="11">
        <v>1744819.7580000001</v>
      </c>
      <c r="E18" s="11">
        <v>914241.02</v>
      </c>
      <c r="F18" s="12">
        <f t="shared" ref="F18:F26" si="4">+D18+E18</f>
        <v>2659060.7779999999</v>
      </c>
      <c r="G18" s="11">
        <v>1897420.94</v>
      </c>
      <c r="H18" s="11">
        <v>1456837.71</v>
      </c>
      <c r="I18" s="12">
        <f t="shared" ref="I18:I26" si="5">+F18-G18</f>
        <v>761639.83799999999</v>
      </c>
    </row>
    <row r="19" spans="2:9" x14ac:dyDescent="0.2">
      <c r="B19" s="2"/>
      <c r="C19" s="8" t="s">
        <v>22</v>
      </c>
      <c r="D19" s="11">
        <v>1103837.4809999999</v>
      </c>
      <c r="E19" s="11">
        <v>542655.01</v>
      </c>
      <c r="F19" s="12">
        <f t="shared" si="4"/>
        <v>1646492.4909999999</v>
      </c>
      <c r="G19" s="11">
        <v>1233604.22</v>
      </c>
      <c r="H19" s="11">
        <v>1206555.04</v>
      </c>
      <c r="I19" s="12">
        <f t="shared" si="5"/>
        <v>412888.27099999995</v>
      </c>
    </row>
    <row r="20" spans="2:9" x14ac:dyDescent="0.2">
      <c r="B20" s="2"/>
      <c r="C20" s="8" t="s">
        <v>23</v>
      </c>
      <c r="D20" s="12">
        <v>0</v>
      </c>
      <c r="E20" s="12">
        <v>0</v>
      </c>
      <c r="F20" s="12">
        <f t="shared" si="4"/>
        <v>0</v>
      </c>
      <c r="G20" s="12">
        <v>0</v>
      </c>
      <c r="H20" s="12">
        <v>0</v>
      </c>
      <c r="I20" s="12">
        <f t="shared" si="5"/>
        <v>0</v>
      </c>
    </row>
    <row r="21" spans="2:9" x14ac:dyDescent="0.2">
      <c r="B21" s="2"/>
      <c r="C21" s="8" t="s">
        <v>24</v>
      </c>
      <c r="D21" s="11">
        <v>1744973.2008000002</v>
      </c>
      <c r="E21" s="11">
        <v>1315300</v>
      </c>
      <c r="F21" s="12">
        <f t="shared" si="4"/>
        <v>3060273.2008000002</v>
      </c>
      <c r="G21" s="11">
        <v>2867975.28</v>
      </c>
      <c r="H21" s="11">
        <v>2830888.47</v>
      </c>
      <c r="I21" s="12">
        <f t="shared" si="5"/>
        <v>192297.92080000043</v>
      </c>
    </row>
    <row r="22" spans="2:9" x14ac:dyDescent="0.2">
      <c r="B22" s="2"/>
      <c r="C22" s="8" t="s">
        <v>25</v>
      </c>
      <c r="D22" s="11">
        <v>413149.07429999998</v>
      </c>
      <c r="E22" s="11">
        <v>170281</v>
      </c>
      <c r="F22" s="12">
        <f t="shared" si="4"/>
        <v>583430.07429999998</v>
      </c>
      <c r="G22" s="11">
        <v>335297.21000000002</v>
      </c>
      <c r="H22" s="11">
        <v>296921.73</v>
      </c>
      <c r="I22" s="12">
        <f t="shared" si="5"/>
        <v>248132.86429999996</v>
      </c>
    </row>
    <row r="23" spans="2:9" x14ac:dyDescent="0.2">
      <c r="B23" s="2"/>
      <c r="C23" s="8" t="s">
        <v>26</v>
      </c>
      <c r="D23" s="11">
        <v>15396000.497100001</v>
      </c>
      <c r="E23" s="11">
        <v>10313500</v>
      </c>
      <c r="F23" s="12">
        <f t="shared" si="4"/>
        <v>25709500.497100003</v>
      </c>
      <c r="G23" s="11">
        <v>21419251.350000001</v>
      </c>
      <c r="H23" s="11">
        <v>21391300.100000001</v>
      </c>
      <c r="I23" s="12">
        <f t="shared" si="5"/>
        <v>4290249.1471000016</v>
      </c>
    </row>
    <row r="24" spans="2:9" x14ac:dyDescent="0.2">
      <c r="B24" s="2"/>
      <c r="C24" s="8" t="s">
        <v>27</v>
      </c>
      <c r="D24" s="11">
        <v>1594978.2035999999</v>
      </c>
      <c r="E24" s="11">
        <v>795530.01</v>
      </c>
      <c r="F24" s="12">
        <f t="shared" si="4"/>
        <v>2390508.2135999999</v>
      </c>
      <c r="G24" s="11">
        <v>692599.91</v>
      </c>
      <c r="H24" s="11">
        <v>510544.54</v>
      </c>
      <c r="I24" s="12">
        <f t="shared" si="5"/>
        <v>1697908.3035999998</v>
      </c>
    </row>
    <row r="25" spans="2:9" x14ac:dyDescent="0.2">
      <c r="B25" s="2"/>
      <c r="C25" s="8" t="s">
        <v>28</v>
      </c>
      <c r="D25" s="11">
        <v>609766.98030000005</v>
      </c>
      <c r="E25" s="11">
        <v>150000.01999999999</v>
      </c>
      <c r="F25" s="12">
        <f t="shared" si="4"/>
        <v>759767.00030000007</v>
      </c>
      <c r="G25" s="11">
        <v>145400.20000000001</v>
      </c>
      <c r="H25" s="11">
        <v>145400.20000000001</v>
      </c>
      <c r="I25" s="12">
        <f t="shared" si="5"/>
        <v>614366.8003</v>
      </c>
    </row>
    <row r="26" spans="2:9" x14ac:dyDescent="0.2">
      <c r="B26" s="2"/>
      <c r="C26" s="8" t="s">
        <v>29</v>
      </c>
      <c r="D26" s="11">
        <v>509274.67590000003</v>
      </c>
      <c r="E26" s="11">
        <v>175820</v>
      </c>
      <c r="F26" s="12">
        <f t="shared" si="4"/>
        <v>685094.67590000003</v>
      </c>
      <c r="G26" s="11">
        <v>344296.46</v>
      </c>
      <c r="H26" s="11">
        <v>297061.55</v>
      </c>
      <c r="I26" s="12">
        <f t="shared" si="5"/>
        <v>340798.21590000001</v>
      </c>
    </row>
    <row r="27" spans="2:9" s="5" customFormat="1" x14ac:dyDescent="0.2">
      <c r="B27" s="45" t="s">
        <v>30</v>
      </c>
      <c r="C27" s="46"/>
      <c r="D27" s="13">
        <f>SUM(D28:D36)</f>
        <v>124869761.29709999</v>
      </c>
      <c r="E27" s="13">
        <f t="shared" ref="E27:I27" si="6">SUM(E28:E36)</f>
        <v>30550162.870000001</v>
      </c>
      <c r="F27" s="13">
        <f t="shared" si="6"/>
        <v>155419924.16710001</v>
      </c>
      <c r="G27" s="13">
        <f t="shared" si="6"/>
        <v>133679985.14999999</v>
      </c>
      <c r="H27" s="13">
        <f t="shared" si="6"/>
        <v>127582473.58000001</v>
      </c>
      <c r="I27" s="13">
        <f t="shared" si="6"/>
        <v>21739939.017099991</v>
      </c>
    </row>
    <row r="28" spans="2:9" x14ac:dyDescent="0.2">
      <c r="B28" s="2"/>
      <c r="C28" s="8" t="s">
        <v>31</v>
      </c>
      <c r="D28" s="11">
        <v>45097854.468299992</v>
      </c>
      <c r="E28" s="11">
        <v>195800</v>
      </c>
      <c r="F28" s="12">
        <f t="shared" ref="F28:F36" si="7">+D28+E28</f>
        <v>45293654.468299992</v>
      </c>
      <c r="G28" s="11">
        <v>42348133.399999999</v>
      </c>
      <c r="H28" s="11">
        <v>42008896.630000003</v>
      </c>
      <c r="I28" s="12">
        <f t="shared" ref="I28:I36" si="8">+F28-G28</f>
        <v>2945521.0682999939</v>
      </c>
    </row>
    <row r="29" spans="2:9" x14ac:dyDescent="0.2">
      <c r="B29" s="2"/>
      <c r="C29" s="8" t="s">
        <v>32</v>
      </c>
      <c r="D29" s="11">
        <v>1112912.064</v>
      </c>
      <c r="E29" s="11">
        <v>235165.01</v>
      </c>
      <c r="F29" s="12">
        <f t="shared" si="7"/>
        <v>1348077.074</v>
      </c>
      <c r="G29" s="11">
        <v>1184603.3500000001</v>
      </c>
      <c r="H29" s="11">
        <v>1184603.3500000001</v>
      </c>
      <c r="I29" s="12">
        <f t="shared" si="8"/>
        <v>163473.72399999993</v>
      </c>
    </row>
    <row r="30" spans="2:9" x14ac:dyDescent="0.2">
      <c r="B30" s="2"/>
      <c r="C30" s="8" t="s">
        <v>33</v>
      </c>
      <c r="D30" s="11">
        <v>6579907.4969999995</v>
      </c>
      <c r="E30" s="11">
        <v>6818755.3399999999</v>
      </c>
      <c r="F30" s="12">
        <f t="shared" si="7"/>
        <v>13398662.836999999</v>
      </c>
      <c r="G30" s="11">
        <v>8755182.5399999991</v>
      </c>
      <c r="H30" s="11">
        <v>8508191.8200000003</v>
      </c>
      <c r="I30" s="12">
        <f t="shared" si="8"/>
        <v>4643480.2970000003</v>
      </c>
    </row>
    <row r="31" spans="2:9" x14ac:dyDescent="0.2">
      <c r="B31" s="2"/>
      <c r="C31" s="8" t="s">
        <v>34</v>
      </c>
      <c r="D31" s="11">
        <v>2393754.9147000001</v>
      </c>
      <c r="E31" s="11">
        <v>753890</v>
      </c>
      <c r="F31" s="12">
        <f t="shared" si="7"/>
        <v>3147644.9147000001</v>
      </c>
      <c r="G31" s="11">
        <v>2105181.71</v>
      </c>
      <c r="H31" s="11">
        <v>2105181.71</v>
      </c>
      <c r="I31" s="12">
        <f t="shared" si="8"/>
        <v>1042463.2047000001</v>
      </c>
    </row>
    <row r="32" spans="2:9" x14ac:dyDescent="0.2">
      <c r="B32" s="2"/>
      <c r="C32" s="8" t="s">
        <v>35</v>
      </c>
      <c r="D32" s="11">
        <v>29375935.337699994</v>
      </c>
      <c r="E32" s="11">
        <v>7131742.4199999999</v>
      </c>
      <c r="F32" s="12">
        <f t="shared" si="7"/>
        <v>36507677.757699996</v>
      </c>
      <c r="G32" s="11">
        <v>30123171.879999999</v>
      </c>
      <c r="H32" s="11">
        <v>25851692.59</v>
      </c>
      <c r="I32" s="12">
        <f t="shared" si="8"/>
        <v>6384505.8776999973</v>
      </c>
    </row>
    <row r="33" spans="2:9" x14ac:dyDescent="0.2">
      <c r="B33" s="2"/>
      <c r="C33" s="8" t="s">
        <v>36</v>
      </c>
      <c r="D33" s="11">
        <v>11456824.357799999</v>
      </c>
      <c r="E33" s="11">
        <v>6220000</v>
      </c>
      <c r="F33" s="12">
        <f t="shared" si="7"/>
        <v>17676824.357799999</v>
      </c>
      <c r="G33" s="11">
        <v>15589299.83</v>
      </c>
      <c r="H33" s="11">
        <v>15177499.83</v>
      </c>
      <c r="I33" s="12">
        <f t="shared" si="8"/>
        <v>2087524.5277999993</v>
      </c>
    </row>
    <row r="34" spans="2:9" x14ac:dyDescent="0.2">
      <c r="B34" s="2"/>
      <c r="C34" s="8" t="s">
        <v>37</v>
      </c>
      <c r="D34" s="11">
        <v>2460233.3679</v>
      </c>
      <c r="E34" s="11">
        <v>1596477.1</v>
      </c>
      <c r="F34" s="12">
        <f t="shared" si="7"/>
        <v>4056710.4679</v>
      </c>
      <c r="G34" s="11">
        <v>3497892.75</v>
      </c>
      <c r="H34" s="11">
        <v>3496470.75</v>
      </c>
      <c r="I34" s="12">
        <f t="shared" si="8"/>
        <v>558817.71790000005</v>
      </c>
    </row>
    <row r="35" spans="2:9" x14ac:dyDescent="0.2">
      <c r="B35" s="2"/>
      <c r="C35" s="8" t="s">
        <v>38</v>
      </c>
      <c r="D35" s="11">
        <v>21751744.949999999</v>
      </c>
      <c r="E35" s="11">
        <v>5291547</v>
      </c>
      <c r="F35" s="12">
        <f t="shared" si="7"/>
        <v>27043291.949999999</v>
      </c>
      <c r="G35" s="11">
        <v>24273982.800000001</v>
      </c>
      <c r="H35" s="11">
        <v>23450526.210000001</v>
      </c>
      <c r="I35" s="12">
        <f t="shared" si="8"/>
        <v>2769309.1499999985</v>
      </c>
    </row>
    <row r="36" spans="2:9" x14ac:dyDescent="0.2">
      <c r="B36" s="2"/>
      <c r="C36" s="8" t="s">
        <v>39</v>
      </c>
      <c r="D36" s="11">
        <v>4640594.3396999994</v>
      </c>
      <c r="E36" s="11">
        <v>2306786</v>
      </c>
      <c r="F36" s="12">
        <f t="shared" si="7"/>
        <v>6947380.3396999994</v>
      </c>
      <c r="G36" s="11">
        <v>5802536.8899999997</v>
      </c>
      <c r="H36" s="11">
        <v>5799410.6900000004</v>
      </c>
      <c r="I36" s="12">
        <f t="shared" si="8"/>
        <v>1144843.4496999998</v>
      </c>
    </row>
    <row r="37" spans="2:9" s="5" customFormat="1" x14ac:dyDescent="0.2">
      <c r="B37" s="45" t="s">
        <v>40</v>
      </c>
      <c r="C37" s="46"/>
      <c r="D37" s="13">
        <f>SUM(D38:D46)</f>
        <v>28795667.498099998</v>
      </c>
      <c r="E37" s="13">
        <f t="shared" ref="E37:I37" si="9">SUM(E38:E46)</f>
        <v>8277340</v>
      </c>
      <c r="F37" s="13">
        <f t="shared" si="9"/>
        <v>37073007.498099998</v>
      </c>
      <c r="G37" s="13">
        <f t="shared" si="9"/>
        <v>31715722.449999999</v>
      </c>
      <c r="H37" s="13">
        <f t="shared" si="9"/>
        <v>31532698.219999999</v>
      </c>
      <c r="I37" s="13">
        <f t="shared" si="9"/>
        <v>5357285.0480999993</v>
      </c>
    </row>
    <row r="38" spans="2:9" x14ac:dyDescent="0.2">
      <c r="B38" s="2"/>
      <c r="C38" s="8" t="s">
        <v>41</v>
      </c>
      <c r="D38" s="12">
        <v>0</v>
      </c>
      <c r="E38" s="12">
        <v>0</v>
      </c>
      <c r="F38" s="12">
        <f t="shared" ref="F38:F46" si="10">+D38+E38</f>
        <v>0</v>
      </c>
      <c r="G38" s="12">
        <v>0</v>
      </c>
      <c r="H38" s="12">
        <v>0</v>
      </c>
      <c r="I38" s="12">
        <f t="shared" ref="I38:I46" si="11">+F38-G38</f>
        <v>0</v>
      </c>
    </row>
    <row r="39" spans="2:9" x14ac:dyDescent="0.2">
      <c r="B39" s="2"/>
      <c r="C39" s="8" t="s">
        <v>42</v>
      </c>
      <c r="D39" s="12">
        <v>0</v>
      </c>
      <c r="E39" s="12">
        <v>0</v>
      </c>
      <c r="F39" s="12">
        <f t="shared" si="10"/>
        <v>0</v>
      </c>
      <c r="G39" s="12">
        <v>0</v>
      </c>
      <c r="H39" s="12">
        <v>0</v>
      </c>
      <c r="I39" s="12">
        <f t="shared" si="11"/>
        <v>0</v>
      </c>
    </row>
    <row r="40" spans="2:9" x14ac:dyDescent="0.2">
      <c r="B40" s="2"/>
      <c r="C40" s="8" t="s">
        <v>43</v>
      </c>
      <c r="D40" s="11">
        <v>1517711.2919999999</v>
      </c>
      <c r="E40" s="11">
        <v>1241000</v>
      </c>
      <c r="F40" s="12">
        <f t="shared" si="10"/>
        <v>2758711.2919999999</v>
      </c>
      <c r="G40" s="11">
        <v>2680722.59</v>
      </c>
      <c r="H40" s="11">
        <v>2650482.59</v>
      </c>
      <c r="I40" s="12">
        <f t="shared" si="11"/>
        <v>77988.702000000048</v>
      </c>
    </row>
    <row r="41" spans="2:9" x14ac:dyDescent="0.2">
      <c r="B41" s="2"/>
      <c r="C41" s="8" t="s">
        <v>44</v>
      </c>
      <c r="D41" s="11">
        <v>12825466.028999999</v>
      </c>
      <c r="E41" s="11">
        <v>6498590</v>
      </c>
      <c r="F41" s="12">
        <f t="shared" si="10"/>
        <v>19324056.028999999</v>
      </c>
      <c r="G41" s="11">
        <v>16550890.369999999</v>
      </c>
      <c r="H41" s="11">
        <v>16421575.73</v>
      </c>
      <c r="I41" s="12">
        <f t="shared" si="11"/>
        <v>2773165.659</v>
      </c>
    </row>
    <row r="42" spans="2:9" x14ac:dyDescent="0.2">
      <c r="B42" s="2"/>
      <c r="C42" s="8" t="s">
        <v>45</v>
      </c>
      <c r="D42" s="11">
        <v>9508094.0189999994</v>
      </c>
      <c r="E42" s="11">
        <v>2500000</v>
      </c>
      <c r="F42" s="12">
        <f t="shared" si="10"/>
        <v>12008094.018999999</v>
      </c>
      <c r="G42" s="11">
        <v>10170509.869999999</v>
      </c>
      <c r="H42" s="11">
        <v>10170509.869999999</v>
      </c>
      <c r="I42" s="12">
        <f t="shared" si="11"/>
        <v>1837584.1490000002</v>
      </c>
    </row>
    <row r="43" spans="2:9" x14ac:dyDescent="0.2">
      <c r="B43" s="2"/>
      <c r="C43" s="8" t="s">
        <v>46</v>
      </c>
      <c r="D43" s="12">
        <v>0</v>
      </c>
      <c r="E43" s="12">
        <v>0</v>
      </c>
      <c r="F43" s="12">
        <f t="shared" si="10"/>
        <v>0</v>
      </c>
      <c r="G43" s="12">
        <v>0</v>
      </c>
      <c r="H43" s="12">
        <v>0</v>
      </c>
      <c r="I43" s="12">
        <f t="shared" si="11"/>
        <v>0</v>
      </c>
    </row>
    <row r="44" spans="2:9" x14ac:dyDescent="0.2">
      <c r="B44" s="2"/>
      <c r="C44" s="8" t="s">
        <v>47</v>
      </c>
      <c r="D44" s="12">
        <v>0</v>
      </c>
      <c r="E44" s="12">
        <v>0</v>
      </c>
      <c r="F44" s="12">
        <f t="shared" si="10"/>
        <v>0</v>
      </c>
      <c r="G44" s="12">
        <v>0</v>
      </c>
      <c r="H44" s="12">
        <v>0</v>
      </c>
      <c r="I44" s="12">
        <f t="shared" si="11"/>
        <v>0</v>
      </c>
    </row>
    <row r="45" spans="2:9" x14ac:dyDescent="0.2">
      <c r="B45" s="2"/>
      <c r="C45" s="8" t="s">
        <v>48</v>
      </c>
      <c r="D45" s="11">
        <v>4944396.1580999997</v>
      </c>
      <c r="E45" s="11">
        <v>-1962250</v>
      </c>
      <c r="F45" s="12">
        <f t="shared" si="10"/>
        <v>2982146.1580999997</v>
      </c>
      <c r="G45" s="11">
        <v>2313599.62</v>
      </c>
      <c r="H45" s="11">
        <v>2290130.0299999998</v>
      </c>
      <c r="I45" s="12">
        <f t="shared" si="11"/>
        <v>668546.53809999954</v>
      </c>
    </row>
    <row r="46" spans="2:9" x14ac:dyDescent="0.2">
      <c r="B46" s="2"/>
      <c r="C46" s="8" t="s">
        <v>49</v>
      </c>
      <c r="D46" s="12">
        <v>0</v>
      </c>
      <c r="E46" s="12">
        <v>0</v>
      </c>
      <c r="F46" s="12">
        <f t="shared" si="10"/>
        <v>0</v>
      </c>
      <c r="G46" s="12">
        <v>0</v>
      </c>
      <c r="H46" s="12">
        <v>0</v>
      </c>
      <c r="I46" s="12">
        <f t="shared" si="11"/>
        <v>0</v>
      </c>
    </row>
    <row r="47" spans="2:9" s="5" customFormat="1" x14ac:dyDescent="0.2">
      <c r="B47" s="45" t="s">
        <v>50</v>
      </c>
      <c r="C47" s="46"/>
      <c r="D47" s="13">
        <f>SUM(D48:D56)</f>
        <v>4575315.1338</v>
      </c>
      <c r="E47" s="13">
        <f t="shared" ref="E47:I47" si="12">SUM(E48:E56)</f>
        <v>20496084.949999999</v>
      </c>
      <c r="F47" s="13">
        <f t="shared" si="12"/>
        <v>25071400.083800003</v>
      </c>
      <c r="G47" s="13">
        <f t="shared" si="12"/>
        <v>18826349.370000001</v>
      </c>
      <c r="H47" s="13">
        <f t="shared" si="12"/>
        <v>16301341.34</v>
      </c>
      <c r="I47" s="13">
        <f t="shared" si="12"/>
        <v>6245050.7138</v>
      </c>
    </row>
    <row r="48" spans="2:9" x14ac:dyDescent="0.2">
      <c r="B48" s="2"/>
      <c r="C48" s="8" t="s">
        <v>51</v>
      </c>
      <c r="D48" s="11">
        <v>623671.353</v>
      </c>
      <c r="E48" s="11">
        <v>984540.02</v>
      </c>
      <c r="F48" s="12">
        <f t="shared" ref="F48:F56" si="13">+D48+E48</f>
        <v>1608211.3730000001</v>
      </c>
      <c r="G48" s="11">
        <v>1040938.34</v>
      </c>
      <c r="H48" s="11">
        <v>1012450.32</v>
      </c>
      <c r="I48" s="12">
        <f t="shared" ref="I48:I56" si="14">+F48-G48</f>
        <v>567273.03300000017</v>
      </c>
    </row>
    <row r="49" spans="2:9" x14ac:dyDescent="0.2">
      <c r="B49" s="2"/>
      <c r="C49" s="8" t="s">
        <v>52</v>
      </c>
      <c r="D49" s="11">
        <v>117029.6073</v>
      </c>
      <c r="E49" s="11">
        <v>167100</v>
      </c>
      <c r="F49" s="12">
        <f t="shared" si="13"/>
        <v>284129.60730000003</v>
      </c>
      <c r="G49" s="11">
        <v>150013.98000000001</v>
      </c>
      <c r="H49" s="11">
        <v>150013.98000000001</v>
      </c>
      <c r="I49" s="12">
        <f t="shared" si="14"/>
        <v>134115.62730000002</v>
      </c>
    </row>
    <row r="50" spans="2:9" x14ac:dyDescent="0.2">
      <c r="B50" s="2"/>
      <c r="C50" s="8" t="s">
        <v>53</v>
      </c>
      <c r="D50" s="12">
        <v>0</v>
      </c>
      <c r="E50" s="12">
        <v>0</v>
      </c>
      <c r="F50" s="12">
        <f t="shared" si="13"/>
        <v>0</v>
      </c>
      <c r="G50" s="12">
        <v>0</v>
      </c>
      <c r="H50" s="12">
        <v>0</v>
      </c>
      <c r="I50" s="12">
        <f t="shared" si="14"/>
        <v>0</v>
      </c>
    </row>
    <row r="51" spans="2:9" x14ac:dyDescent="0.2">
      <c r="B51" s="2"/>
      <c r="C51" s="8" t="s">
        <v>54</v>
      </c>
      <c r="D51" s="11">
        <v>3268834.8525</v>
      </c>
      <c r="E51" s="11">
        <v>12498912.93</v>
      </c>
      <c r="F51" s="12">
        <f t="shared" si="13"/>
        <v>15767747.782499999</v>
      </c>
      <c r="G51" s="11">
        <v>11457565.59</v>
      </c>
      <c r="H51" s="11">
        <v>11457565.59</v>
      </c>
      <c r="I51" s="12">
        <f t="shared" si="14"/>
        <v>4310182.192499999</v>
      </c>
    </row>
    <row r="52" spans="2:9" x14ac:dyDescent="0.2">
      <c r="B52" s="2"/>
      <c r="C52" s="8" t="s">
        <v>55</v>
      </c>
      <c r="D52" s="12">
        <v>0</v>
      </c>
      <c r="E52" s="12">
        <v>0</v>
      </c>
      <c r="F52" s="12">
        <f t="shared" si="13"/>
        <v>0</v>
      </c>
      <c r="G52" s="12">
        <v>0</v>
      </c>
      <c r="H52" s="12">
        <v>0</v>
      </c>
      <c r="I52" s="12">
        <f t="shared" si="14"/>
        <v>0</v>
      </c>
    </row>
    <row r="53" spans="2:9" x14ac:dyDescent="0.2">
      <c r="B53" s="2"/>
      <c r="C53" s="8" t="s">
        <v>56</v>
      </c>
      <c r="D53" s="11">
        <v>404529.32069999998</v>
      </c>
      <c r="E53" s="11">
        <v>257532</v>
      </c>
      <c r="F53" s="12">
        <f t="shared" si="13"/>
        <v>662061.32070000004</v>
      </c>
      <c r="G53" s="11">
        <v>408543.99</v>
      </c>
      <c r="H53" s="11">
        <v>408543.99</v>
      </c>
      <c r="I53" s="12">
        <f t="shared" si="14"/>
        <v>253517.33070000005</v>
      </c>
    </row>
    <row r="54" spans="2:9" x14ac:dyDescent="0.2">
      <c r="B54" s="2"/>
      <c r="C54" s="8" t="s">
        <v>57</v>
      </c>
      <c r="D54" s="12">
        <v>0</v>
      </c>
      <c r="E54" s="12">
        <v>0</v>
      </c>
      <c r="F54" s="12">
        <f t="shared" si="13"/>
        <v>0</v>
      </c>
      <c r="G54" s="12">
        <v>0</v>
      </c>
      <c r="H54" s="12">
        <v>0</v>
      </c>
      <c r="I54" s="12">
        <f t="shared" si="14"/>
        <v>0</v>
      </c>
    </row>
    <row r="55" spans="2:9" x14ac:dyDescent="0.2">
      <c r="B55" s="2"/>
      <c r="C55" s="8" t="s">
        <v>58</v>
      </c>
      <c r="D55" s="11">
        <v>161250.00029999999</v>
      </c>
      <c r="E55" s="11">
        <v>6588000</v>
      </c>
      <c r="F55" s="12">
        <f t="shared" si="13"/>
        <v>6749250.0003000004</v>
      </c>
      <c r="G55" s="11">
        <v>5769287.4699999997</v>
      </c>
      <c r="H55" s="11">
        <v>3272767.46</v>
      </c>
      <c r="I55" s="12">
        <f t="shared" si="14"/>
        <v>979962.53030000068</v>
      </c>
    </row>
    <row r="56" spans="2:9" x14ac:dyDescent="0.2">
      <c r="B56" s="2"/>
      <c r="C56" s="8" t="s">
        <v>59</v>
      </c>
      <c r="D56" s="12">
        <v>0</v>
      </c>
      <c r="E56" s="12">
        <v>0</v>
      </c>
      <c r="F56" s="12">
        <f t="shared" si="13"/>
        <v>0</v>
      </c>
      <c r="G56" s="12">
        <v>0</v>
      </c>
      <c r="H56" s="12">
        <v>0</v>
      </c>
      <c r="I56" s="12">
        <f t="shared" si="14"/>
        <v>0</v>
      </c>
    </row>
    <row r="57" spans="2:9" s="5" customFormat="1" x14ac:dyDescent="0.2">
      <c r="B57" s="45" t="s">
        <v>60</v>
      </c>
      <c r="C57" s="46"/>
      <c r="D57" s="13">
        <f>SUM(D58:D60)</f>
        <v>84530650.762799993</v>
      </c>
      <c r="E57" s="13">
        <f t="shared" ref="E57:I57" si="15">SUM(E58:E60)</f>
        <v>22151895.300000001</v>
      </c>
      <c r="F57" s="13">
        <f t="shared" si="15"/>
        <v>106682546.06279999</v>
      </c>
      <c r="G57" s="13">
        <f t="shared" si="15"/>
        <v>102276569.63</v>
      </c>
      <c r="H57" s="13">
        <f t="shared" si="15"/>
        <v>102276569.63</v>
      </c>
      <c r="I57" s="13">
        <f t="shared" si="15"/>
        <v>4405976.4327999949</v>
      </c>
    </row>
    <row r="58" spans="2:9" x14ac:dyDescent="0.2">
      <c r="B58" s="2"/>
      <c r="C58" s="8" t="s">
        <v>61</v>
      </c>
      <c r="D58" s="12">
        <v>0</v>
      </c>
      <c r="E58" s="12">
        <v>0</v>
      </c>
      <c r="F58" s="12">
        <f t="shared" ref="F58:F60" si="16">+D58+E58</f>
        <v>0</v>
      </c>
      <c r="G58" s="12">
        <v>0</v>
      </c>
      <c r="H58" s="12">
        <v>0</v>
      </c>
      <c r="I58" s="12">
        <f t="shared" ref="I58:I60" si="17">+F58-G58</f>
        <v>0</v>
      </c>
    </row>
    <row r="59" spans="2:9" x14ac:dyDescent="0.2">
      <c r="B59" s="2"/>
      <c r="C59" s="8" t="s">
        <v>62</v>
      </c>
      <c r="D59" s="11">
        <v>84530650.762799993</v>
      </c>
      <c r="E59" s="11">
        <v>22151895.300000001</v>
      </c>
      <c r="F59" s="12">
        <f t="shared" si="16"/>
        <v>106682546.06279999</v>
      </c>
      <c r="G59" s="11">
        <v>102276569.63</v>
      </c>
      <c r="H59" s="11">
        <v>102276569.63</v>
      </c>
      <c r="I59" s="12">
        <f t="shared" si="17"/>
        <v>4405976.4327999949</v>
      </c>
    </row>
    <row r="60" spans="2:9" x14ac:dyDescent="0.2">
      <c r="B60" s="2"/>
      <c r="C60" s="8" t="s">
        <v>63</v>
      </c>
      <c r="D60" s="12">
        <v>0</v>
      </c>
      <c r="E60" s="12">
        <v>0</v>
      </c>
      <c r="F60" s="12">
        <f t="shared" si="16"/>
        <v>0</v>
      </c>
      <c r="G60" s="12">
        <v>0</v>
      </c>
      <c r="H60" s="12">
        <v>0</v>
      </c>
      <c r="I60" s="12">
        <f t="shared" si="17"/>
        <v>0</v>
      </c>
    </row>
    <row r="61" spans="2:9" s="5" customFormat="1" x14ac:dyDescent="0.2">
      <c r="B61" s="45" t="s">
        <v>64</v>
      </c>
      <c r="C61" s="46"/>
      <c r="D61" s="13">
        <f>SUM(D62:D68)</f>
        <v>0</v>
      </c>
      <c r="E61" s="13">
        <f t="shared" ref="E61:I61" si="18">SUM(E62:E68)</f>
        <v>0</v>
      </c>
      <c r="F61" s="13">
        <f t="shared" si="18"/>
        <v>0</v>
      </c>
      <c r="G61" s="13">
        <f t="shared" si="18"/>
        <v>0</v>
      </c>
      <c r="H61" s="13">
        <f t="shared" si="18"/>
        <v>0</v>
      </c>
      <c r="I61" s="13">
        <f t="shared" si="18"/>
        <v>0</v>
      </c>
    </row>
    <row r="62" spans="2:9" x14ac:dyDescent="0.2">
      <c r="B62" s="2"/>
      <c r="C62" s="8" t="s">
        <v>65</v>
      </c>
      <c r="D62" s="12">
        <v>0</v>
      </c>
      <c r="E62" s="12">
        <v>0</v>
      </c>
      <c r="F62" s="12">
        <f t="shared" ref="F62:F68" si="19">+D62+E62</f>
        <v>0</v>
      </c>
      <c r="G62" s="12">
        <v>0</v>
      </c>
      <c r="H62" s="12">
        <v>0</v>
      </c>
      <c r="I62" s="12">
        <f t="shared" ref="I62:I68" si="20">+F62-G62</f>
        <v>0</v>
      </c>
    </row>
    <row r="63" spans="2:9" x14ac:dyDescent="0.2">
      <c r="B63" s="2"/>
      <c r="C63" s="8" t="s">
        <v>66</v>
      </c>
      <c r="D63" s="12">
        <v>0</v>
      </c>
      <c r="E63" s="12">
        <v>0</v>
      </c>
      <c r="F63" s="12">
        <f t="shared" si="19"/>
        <v>0</v>
      </c>
      <c r="G63" s="12">
        <v>0</v>
      </c>
      <c r="H63" s="12">
        <v>0</v>
      </c>
      <c r="I63" s="12">
        <f t="shared" si="20"/>
        <v>0</v>
      </c>
    </row>
    <row r="64" spans="2:9" x14ac:dyDescent="0.2">
      <c r="B64" s="2"/>
      <c r="C64" s="8" t="s">
        <v>67</v>
      </c>
      <c r="D64" s="12">
        <v>0</v>
      </c>
      <c r="E64" s="12">
        <v>0</v>
      </c>
      <c r="F64" s="12">
        <f t="shared" si="19"/>
        <v>0</v>
      </c>
      <c r="G64" s="12">
        <v>0</v>
      </c>
      <c r="H64" s="12">
        <v>0</v>
      </c>
      <c r="I64" s="12">
        <f t="shared" si="20"/>
        <v>0</v>
      </c>
    </row>
    <row r="65" spans="2:9" x14ac:dyDescent="0.2">
      <c r="B65" s="2"/>
      <c r="C65" s="8" t="s">
        <v>68</v>
      </c>
      <c r="D65" s="12">
        <v>0</v>
      </c>
      <c r="E65" s="12">
        <v>0</v>
      </c>
      <c r="F65" s="12">
        <f t="shared" si="19"/>
        <v>0</v>
      </c>
      <c r="G65" s="12">
        <v>0</v>
      </c>
      <c r="H65" s="12">
        <v>0</v>
      </c>
      <c r="I65" s="12">
        <f t="shared" si="20"/>
        <v>0</v>
      </c>
    </row>
    <row r="66" spans="2:9" x14ac:dyDescent="0.2">
      <c r="B66" s="2"/>
      <c r="C66" s="8" t="s">
        <v>69</v>
      </c>
      <c r="D66" s="12">
        <v>0</v>
      </c>
      <c r="E66" s="12">
        <v>0</v>
      </c>
      <c r="F66" s="12">
        <f t="shared" si="19"/>
        <v>0</v>
      </c>
      <c r="G66" s="12">
        <v>0</v>
      </c>
      <c r="H66" s="12">
        <v>0</v>
      </c>
      <c r="I66" s="12">
        <f t="shared" si="20"/>
        <v>0</v>
      </c>
    </row>
    <row r="67" spans="2:9" x14ac:dyDescent="0.2">
      <c r="B67" s="2"/>
      <c r="C67" s="8" t="s">
        <v>70</v>
      </c>
      <c r="D67" s="12">
        <v>0</v>
      </c>
      <c r="E67" s="12">
        <v>0</v>
      </c>
      <c r="F67" s="12">
        <f t="shared" si="19"/>
        <v>0</v>
      </c>
      <c r="G67" s="12">
        <v>0</v>
      </c>
      <c r="H67" s="12">
        <v>0</v>
      </c>
      <c r="I67" s="12">
        <f t="shared" si="20"/>
        <v>0</v>
      </c>
    </row>
    <row r="68" spans="2:9" x14ac:dyDescent="0.2">
      <c r="B68" s="2"/>
      <c r="C68" s="8" t="s">
        <v>71</v>
      </c>
      <c r="D68" s="12">
        <v>0</v>
      </c>
      <c r="E68" s="12">
        <v>0</v>
      </c>
      <c r="F68" s="12">
        <f t="shared" si="19"/>
        <v>0</v>
      </c>
      <c r="G68" s="12">
        <v>0</v>
      </c>
      <c r="H68" s="12">
        <v>0</v>
      </c>
      <c r="I68" s="12">
        <f t="shared" si="20"/>
        <v>0</v>
      </c>
    </row>
    <row r="69" spans="2:9" s="5" customFormat="1" x14ac:dyDescent="0.2">
      <c r="B69" s="45" t="s">
        <v>72</v>
      </c>
      <c r="C69" s="46"/>
      <c r="D69" s="13">
        <f>SUM(D70:D72)</f>
        <v>0</v>
      </c>
      <c r="E69" s="13">
        <f t="shared" ref="E69:I69" si="21">SUM(E70:E72)</f>
        <v>0</v>
      </c>
      <c r="F69" s="13">
        <f t="shared" si="21"/>
        <v>0</v>
      </c>
      <c r="G69" s="13">
        <f t="shared" si="21"/>
        <v>0</v>
      </c>
      <c r="H69" s="13">
        <f t="shared" si="21"/>
        <v>0</v>
      </c>
      <c r="I69" s="13">
        <f t="shared" si="21"/>
        <v>0</v>
      </c>
    </row>
    <row r="70" spans="2:9" x14ac:dyDescent="0.2">
      <c r="B70" s="2"/>
      <c r="C70" s="8" t="s">
        <v>73</v>
      </c>
      <c r="D70" s="12">
        <v>0</v>
      </c>
      <c r="E70" s="12">
        <v>0</v>
      </c>
      <c r="F70" s="12">
        <f t="shared" ref="F70:F72" si="22">+D70+E70</f>
        <v>0</v>
      </c>
      <c r="G70" s="12">
        <v>0</v>
      </c>
      <c r="H70" s="12">
        <v>0</v>
      </c>
      <c r="I70" s="12">
        <f t="shared" ref="I70:I72" si="23">+F70-G70</f>
        <v>0</v>
      </c>
    </row>
    <row r="71" spans="2:9" x14ac:dyDescent="0.2">
      <c r="B71" s="2"/>
      <c r="C71" s="8" t="s">
        <v>74</v>
      </c>
      <c r="D71" s="12">
        <v>0</v>
      </c>
      <c r="E71" s="12">
        <v>0</v>
      </c>
      <c r="F71" s="12">
        <f t="shared" si="22"/>
        <v>0</v>
      </c>
      <c r="G71" s="12">
        <v>0</v>
      </c>
      <c r="H71" s="12">
        <v>0</v>
      </c>
      <c r="I71" s="12">
        <f t="shared" si="23"/>
        <v>0</v>
      </c>
    </row>
    <row r="72" spans="2:9" x14ac:dyDescent="0.2">
      <c r="B72" s="2"/>
      <c r="C72" s="8" t="s">
        <v>75</v>
      </c>
      <c r="D72" s="12">
        <v>0</v>
      </c>
      <c r="E72" s="12">
        <v>0</v>
      </c>
      <c r="F72" s="12">
        <f t="shared" si="22"/>
        <v>0</v>
      </c>
      <c r="G72" s="12">
        <v>0</v>
      </c>
      <c r="H72" s="12">
        <v>0</v>
      </c>
      <c r="I72" s="12">
        <f t="shared" si="23"/>
        <v>0</v>
      </c>
    </row>
    <row r="73" spans="2:9" s="5" customFormat="1" x14ac:dyDescent="0.2">
      <c r="B73" s="45" t="s">
        <v>76</v>
      </c>
      <c r="C73" s="46"/>
      <c r="D73" s="13">
        <f>SUM(D74:D80)</f>
        <v>7839149.7599999998</v>
      </c>
      <c r="E73" s="13">
        <f t="shared" ref="E73:I73" si="24">SUM(E74:E80)</f>
        <v>2423523.7799999998</v>
      </c>
      <c r="F73" s="13">
        <f t="shared" si="24"/>
        <v>10262673.539999999</v>
      </c>
      <c r="G73" s="13">
        <f t="shared" si="24"/>
        <v>8962948.620000001</v>
      </c>
      <c r="H73" s="13">
        <f t="shared" si="24"/>
        <v>8962948.620000001</v>
      </c>
      <c r="I73" s="13">
        <f t="shared" si="24"/>
        <v>1299724.92</v>
      </c>
    </row>
    <row r="74" spans="2:9" x14ac:dyDescent="0.2">
      <c r="B74" s="2"/>
      <c r="C74" s="8" t="s">
        <v>77</v>
      </c>
      <c r="D74" s="11">
        <v>6019810.5690000001</v>
      </c>
      <c r="E74" s="11">
        <v>1428805.45</v>
      </c>
      <c r="F74" s="12">
        <f t="shared" ref="F74:F80" si="25">+D74+E74</f>
        <v>7448616.0190000003</v>
      </c>
      <c r="G74" s="11">
        <v>6688678.4100000001</v>
      </c>
      <c r="H74" s="11">
        <v>6688678.4100000001</v>
      </c>
      <c r="I74" s="12">
        <f t="shared" ref="I74:I80" si="26">+F74-G74</f>
        <v>759937.60900000017</v>
      </c>
    </row>
    <row r="75" spans="2:9" x14ac:dyDescent="0.2">
      <c r="B75" s="2"/>
      <c r="C75" s="8" t="s">
        <v>78</v>
      </c>
      <c r="D75" s="11">
        <v>1819339.1909999999</v>
      </c>
      <c r="E75" s="11">
        <v>994718.33</v>
      </c>
      <c r="F75" s="12">
        <f t="shared" si="25"/>
        <v>2814057.5209999997</v>
      </c>
      <c r="G75" s="11">
        <v>2274270.21</v>
      </c>
      <c r="H75" s="11">
        <v>2274270.21</v>
      </c>
      <c r="I75" s="12">
        <f t="shared" si="26"/>
        <v>539787.31099999975</v>
      </c>
    </row>
    <row r="76" spans="2:9" x14ac:dyDescent="0.2">
      <c r="B76" s="2"/>
      <c r="C76" s="8" t="s">
        <v>79</v>
      </c>
      <c r="D76" s="12">
        <v>0</v>
      </c>
      <c r="E76" s="12">
        <v>0</v>
      </c>
      <c r="F76" s="12">
        <f t="shared" si="25"/>
        <v>0</v>
      </c>
      <c r="G76" s="12">
        <v>0</v>
      </c>
      <c r="H76" s="12">
        <v>0</v>
      </c>
      <c r="I76" s="12">
        <f t="shared" si="26"/>
        <v>0</v>
      </c>
    </row>
    <row r="77" spans="2:9" x14ac:dyDescent="0.2">
      <c r="B77" s="2"/>
      <c r="C77" s="8" t="s">
        <v>80</v>
      </c>
      <c r="D77" s="12">
        <v>0</v>
      </c>
      <c r="E77" s="12">
        <v>0</v>
      </c>
      <c r="F77" s="12">
        <f t="shared" si="25"/>
        <v>0</v>
      </c>
      <c r="G77" s="12">
        <v>0</v>
      </c>
      <c r="H77" s="12">
        <v>0</v>
      </c>
      <c r="I77" s="12">
        <f t="shared" si="26"/>
        <v>0</v>
      </c>
    </row>
    <row r="78" spans="2:9" x14ac:dyDescent="0.2">
      <c r="B78" s="2"/>
      <c r="C78" s="8" t="s">
        <v>81</v>
      </c>
      <c r="D78" s="12">
        <v>0</v>
      </c>
      <c r="E78" s="12">
        <v>0</v>
      </c>
      <c r="F78" s="12">
        <f t="shared" si="25"/>
        <v>0</v>
      </c>
      <c r="G78" s="12">
        <v>0</v>
      </c>
      <c r="H78" s="12">
        <v>0</v>
      </c>
      <c r="I78" s="12">
        <f t="shared" si="26"/>
        <v>0</v>
      </c>
    </row>
    <row r="79" spans="2:9" x14ac:dyDescent="0.2">
      <c r="B79" s="2"/>
      <c r="C79" s="8" t="s">
        <v>82</v>
      </c>
      <c r="D79" s="12">
        <v>0</v>
      </c>
      <c r="E79" s="12">
        <v>0</v>
      </c>
      <c r="F79" s="12">
        <f t="shared" si="25"/>
        <v>0</v>
      </c>
      <c r="G79" s="12">
        <v>0</v>
      </c>
      <c r="H79" s="12">
        <v>0</v>
      </c>
      <c r="I79" s="12">
        <f t="shared" si="26"/>
        <v>0</v>
      </c>
    </row>
    <row r="80" spans="2:9" ht="12.75" thickBot="1" x14ac:dyDescent="0.25">
      <c r="B80" s="3"/>
      <c r="C80" s="9" t="s">
        <v>83</v>
      </c>
      <c r="D80" s="14">
        <v>0</v>
      </c>
      <c r="E80" s="14">
        <v>0</v>
      </c>
      <c r="F80" s="14">
        <f t="shared" si="25"/>
        <v>0</v>
      </c>
      <c r="G80" s="14">
        <v>0</v>
      </c>
      <c r="H80" s="14">
        <v>0</v>
      </c>
      <c r="I80" s="14">
        <f t="shared" si="26"/>
        <v>0</v>
      </c>
    </row>
    <row r="81" spans="2:9" ht="12.75" thickBot="1" x14ac:dyDescent="0.25">
      <c r="B81" s="47" t="s">
        <v>84</v>
      </c>
      <c r="C81" s="48"/>
      <c r="D81" s="4">
        <f>+D9+D17+D27+D37+D47+D57+D61+D69+D73</f>
        <v>381894145.15499997</v>
      </c>
      <c r="E81" s="4">
        <f t="shared" ref="E81:I81" si="27">+E9+E17+E27+E37+E47+E57+E61+E69+E73</f>
        <v>124538533.98</v>
      </c>
      <c r="F81" s="4">
        <f t="shared" si="27"/>
        <v>506432679.13499999</v>
      </c>
      <c r="G81" s="4">
        <f t="shared" si="27"/>
        <v>437270970.38999999</v>
      </c>
      <c r="H81" s="4">
        <f t="shared" si="27"/>
        <v>427614465.32999998</v>
      </c>
      <c r="I81" s="4">
        <f t="shared" si="27"/>
        <v>69161708.74499999</v>
      </c>
    </row>
    <row r="83" spans="2:9" x14ac:dyDescent="0.2">
      <c r="C83" s="15" t="s">
        <v>92</v>
      </c>
    </row>
    <row r="87" spans="2:9" ht="15" x14ac:dyDescent="0.25">
      <c r="C87" s="16" t="s">
        <v>93</v>
      </c>
      <c r="D87" s="15"/>
      <c r="E87" s="15"/>
      <c r="F87" s="17"/>
      <c r="G87" s="23" t="s">
        <v>94</v>
      </c>
      <c r="H87" s="23"/>
      <c r="I87" s="23"/>
    </row>
    <row r="88" spans="2:9" ht="15" x14ac:dyDescent="0.2">
      <c r="C88" s="18" t="s">
        <v>95</v>
      </c>
      <c r="D88" s="23" t="s">
        <v>96</v>
      </c>
      <c r="E88" s="23"/>
      <c r="F88" s="23"/>
      <c r="G88" s="24" t="s">
        <v>97</v>
      </c>
      <c r="H88" s="24"/>
      <c r="I88" s="24"/>
    </row>
    <row r="89" spans="2:9" ht="12.75" x14ac:dyDescent="0.2">
      <c r="C89" s="16"/>
      <c r="D89" s="24" t="s">
        <v>98</v>
      </c>
      <c r="E89" s="24"/>
      <c r="F89" s="24"/>
      <c r="G89" s="19"/>
      <c r="H89" s="20"/>
      <c r="I89" s="19"/>
    </row>
    <row r="90" spans="2:9" ht="15" x14ac:dyDescent="0.25">
      <c r="C90" s="16"/>
      <c r="D90" s="17"/>
      <c r="E90" s="20"/>
      <c r="F90" s="21"/>
      <c r="G90" s="19"/>
      <c r="H90" s="21"/>
      <c r="I90" s="19"/>
    </row>
    <row r="91" spans="2:9" ht="15" x14ac:dyDescent="0.25">
      <c r="C91" s="16"/>
      <c r="D91" s="17"/>
      <c r="E91" s="20"/>
      <c r="F91" s="21"/>
      <c r="G91" s="19"/>
      <c r="H91" s="21"/>
      <c r="I91" s="19"/>
    </row>
    <row r="92" spans="2:9" ht="15" x14ac:dyDescent="0.25">
      <c r="C92" s="16" t="s">
        <v>93</v>
      </c>
      <c r="D92" s="15"/>
      <c r="E92" s="15"/>
      <c r="F92" s="17"/>
      <c r="G92" s="23" t="s">
        <v>94</v>
      </c>
      <c r="H92" s="23"/>
      <c r="I92" s="23"/>
    </row>
    <row r="93" spans="2:9" ht="15" x14ac:dyDescent="0.25">
      <c r="C93" s="18" t="s">
        <v>99</v>
      </c>
      <c r="D93" s="22"/>
      <c r="E93" s="22"/>
      <c r="F93" s="17"/>
      <c r="G93" s="24" t="s">
        <v>100</v>
      </c>
      <c r="H93" s="24"/>
      <c r="I93" s="24"/>
    </row>
  </sheetData>
  <mergeCells count="23">
    <mergeCell ref="B47:C47"/>
    <mergeCell ref="B57:C57"/>
    <mergeCell ref="G93:I93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G87:I87"/>
    <mergeCell ref="D88:F88"/>
    <mergeCell ref="G88:I88"/>
    <mergeCell ref="D89:F89"/>
    <mergeCell ref="G92:I92"/>
  </mergeCells>
  <pageMargins left="0.59055118110236227" right="0.19685039370078741" top="1.3779527559055118" bottom="0.39370078740157483" header="0.31496062992125984" footer="0.31496062992125984"/>
  <pageSetup scale="59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2017-10-26T18:08:08Z</cp:lastPrinted>
  <dcterms:created xsi:type="dcterms:W3CDTF">2015-10-07T18:40:37Z</dcterms:created>
  <dcterms:modified xsi:type="dcterms:W3CDTF">2017-10-26T18:08:41Z</dcterms:modified>
</cp:coreProperties>
</file>