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8275" windowHeight="12300"/>
  </bookViews>
  <sheets>
    <sheet name="EAE COG" sheetId="1" r:id="rId1"/>
  </sheets>
  <definedNames>
    <definedName name="_xlnm.Print_Area" localSheetId="0">'EAE COG'!$B$2:$I$81</definedName>
  </definedNames>
  <calcPr calcId="145621"/>
</workbook>
</file>

<file path=xl/calcChain.xml><?xml version="1.0" encoding="utf-8"?>
<calcChain xmlns="http://schemas.openxmlformats.org/spreadsheetml/2006/main">
  <c r="E81" i="1" l="1"/>
  <c r="I17" i="1"/>
  <c r="H17" i="1"/>
  <c r="H81" i="1" s="1"/>
  <c r="G17" i="1"/>
  <c r="G81" i="1" s="1"/>
  <c r="F17" i="1"/>
  <c r="E17" i="1"/>
  <c r="I81" i="1"/>
  <c r="F81" i="1"/>
  <c r="D81" i="1"/>
  <c r="I57" i="1"/>
  <c r="H57" i="1"/>
  <c r="G57" i="1"/>
  <c r="F57" i="1"/>
  <c r="E57" i="1"/>
  <c r="D57" i="1"/>
  <c r="I73" i="1"/>
  <c r="H73" i="1"/>
  <c r="G73" i="1"/>
  <c r="F73" i="1"/>
  <c r="E73" i="1"/>
  <c r="D73" i="1"/>
  <c r="I47" i="1"/>
  <c r="H47" i="1"/>
  <c r="G47" i="1"/>
  <c r="F47" i="1"/>
  <c r="E47" i="1"/>
  <c r="D47" i="1"/>
  <c r="I37" i="1"/>
  <c r="H37" i="1"/>
  <c r="G37" i="1"/>
  <c r="F37" i="1"/>
  <c r="E37" i="1"/>
  <c r="D37" i="1"/>
  <c r="I27" i="1"/>
  <c r="H27" i="1"/>
  <c r="G27" i="1"/>
  <c r="F27" i="1"/>
  <c r="E27" i="1"/>
  <c r="D27" i="1"/>
  <c r="F80" i="1"/>
  <c r="F79" i="1"/>
  <c r="F78" i="1"/>
  <c r="F77" i="1"/>
  <c r="F76" i="1"/>
  <c r="F75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8" i="1"/>
  <c r="F56" i="1"/>
  <c r="F55" i="1"/>
  <c r="F54" i="1"/>
  <c r="F52" i="1"/>
  <c r="F50" i="1"/>
  <c r="F46" i="1"/>
  <c r="F44" i="1"/>
  <c r="F39" i="1"/>
  <c r="F30" i="1"/>
  <c r="D17" i="1"/>
  <c r="I9" i="1"/>
  <c r="H9" i="1"/>
  <c r="G9" i="1"/>
  <c r="F9" i="1"/>
  <c r="E9" i="1"/>
  <c r="D9" i="1"/>
  <c r="I16" i="1"/>
  <c r="I15" i="1"/>
  <c r="I12" i="1"/>
  <c r="I11" i="1"/>
  <c r="F16" i="1"/>
  <c r="F15" i="1"/>
  <c r="F14" i="1"/>
  <c r="I14" i="1" s="1"/>
  <c r="F13" i="1"/>
  <c r="I13" i="1" s="1"/>
  <c r="F12" i="1"/>
  <c r="F11" i="1"/>
  <c r="I10" i="1"/>
  <c r="F10" i="1"/>
</calcChain>
</file>

<file path=xl/sharedStrings.xml><?xml version="1.0" encoding="utf-8"?>
<sst xmlns="http://schemas.openxmlformats.org/spreadsheetml/2006/main" count="92" uniqueCount="92">
  <si>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</si>
  <si>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</si>
  <si>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</si>
  <si>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</si>
  <si>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</si>
  <si>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</si>
  <si>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</si>
  <si>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</si>
  <si>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</si>
  <si>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</si>
  <si>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</si>
  <si>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</si>
  <si>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</si>
  <si>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</si>
  <si>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</si>
  <si>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</si>
  <si>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</si>
  <si>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</si>
  <si>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</si>
  <si>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</si>
  <si>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</si>
  <si>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</si>
  <si>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</si>
  <si>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</si>
  <si>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</si>
  <si>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</si>
  <si>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</si>
  <si>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</si>
  <si>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</si>
  <si>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</si>
  <si>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</si>
  <si>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</si>
  <si>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</si>
  <si>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</si>
  <si>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</si>
  <si>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</si>
  <si>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</si>
  <si>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</si>
  <si>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</si>
  <si>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</si>
  <si>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</si>
  <si>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</si>
  <si>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</si>
  <si>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</si>
  <si>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</si>
  <si>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</si>
  <si>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</si>
  <si>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</si>
  <si>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</si>
  <si>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</si>
  <si>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</si>
  <si>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</si>
  <si>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</si>
  <si>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</si>
  <si>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</si>
  <si>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</si>
  <si>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</si>
  <si>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</si>
  <si>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</si>
  <si>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</si>
  <si>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</si>
  <si>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</si>
  <si>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</si>
  <si>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</si>
  <si>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</si>
  <si>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</si>
  <si>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</si>
  <si>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</si>
  <si>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</si>
  <si>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</si>
  <si>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</si>
  <si>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</si>
  <si>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</si>
  <si>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</si>
  <si>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</si>
  <si>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</si>
  <si>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</si>
  <si>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</si>
  <si>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</si>
  <si>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</si>
  <si>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</si>
  <si>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</si>
  <si>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</si>
  <si>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</si>
  <si>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</si>
  <si>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1</t>
  </si>
  <si>
    <t>2</t>
  </si>
  <si>
    <t>4</t>
  </si>
  <si>
    <t>5</t>
  </si>
  <si>
    <t>ASEC_EAEPECOG_3erTRIM_C7</t>
  </si>
  <si>
    <t>Del 01 de enero al 30 de septiembre de 2017</t>
  </si>
  <si>
    <t>MUNICIPIO DE VILLA UNION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</si>
</sst>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4" fillId="0" borderId="0" xfId="0" applyFont="1"/>
    <xf numFmtId="49" fontId="2" fillId="3" borderId="13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81"/>
  <sheetViews>
    <sheetView showGridLines="0" tabSelected="1" zoomScale="90" zoomScaleNormal="90" workbookViewId="0">
      <selection activeCell="E50" sqref="E50"/>
    </sheetView>
  </sheetViews>
  <sheetFormatPr baseColWidth="10" defaultColWidth="11.42578125" defaultRowHeight="12" x14ac:dyDescent="0.2"/>
  <cols>
    <col min="1" max="1" width="0.85546875" style="1" customWidth="1"/>
    <col min="2" max="2" width="3.140625" style="1" customWidth="1"/>
    <col min="3" max="3" width="65.42578125" style="1" customWidth="1"/>
    <col min="4" max="9" width="15.85546875" style="1" customWidth="1"/>
    <col min="10" max="16384" width="11.42578125" style="1"/>
  </cols>
  <sheetData>
    <row r="1" spans="2:11" ht="4.5" customHeight="1" thickBot="1" x14ac:dyDescent="0.25"/>
    <row r="2" spans="2:11" ht="15" x14ac:dyDescent="0.25">
      <c r="B2" s="18" t="s">
        <v>91</v>
      </c>
      <c r="C2" s="19"/>
      <c r="D2" s="19"/>
      <c r="E2" s="19"/>
      <c r="F2" s="19"/>
      <c r="G2" s="19"/>
      <c r="H2" s="19"/>
      <c r="I2" s="20"/>
      <c r="K2" s="10" t="s">
        <v>89</v>
      </c>
    </row>
    <row r="3" spans="2:11" x14ac:dyDescent="0.2">
      <c r="B3" s="21" t="s">
        <v>0</v>
      </c>
      <c r="C3" s="22"/>
      <c r="D3" s="22"/>
      <c r="E3" s="22"/>
      <c r="F3" s="22"/>
      <c r="G3" s="22"/>
      <c r="H3" s="22"/>
      <c r="I3" s="23"/>
    </row>
    <row r="4" spans="2:11" x14ac:dyDescent="0.2">
      <c r="B4" s="21" t="s">
        <v>1</v>
      </c>
      <c r="C4" s="22"/>
      <c r="D4" s="22"/>
      <c r="E4" s="22"/>
      <c r="F4" s="22"/>
      <c r="G4" s="22"/>
      <c r="H4" s="22"/>
      <c r="I4" s="23"/>
    </row>
    <row r="5" spans="2:11" ht="12.6" thickBot="1" x14ac:dyDescent="0.25">
      <c r="B5" s="24" t="s">
        <v>90</v>
      </c>
      <c r="C5" s="25"/>
      <c r="D5" s="25"/>
      <c r="E5" s="25"/>
      <c r="F5" s="25"/>
      <c r="G5" s="25"/>
      <c r="H5" s="25"/>
      <c r="I5" s="26"/>
    </row>
    <row r="6" spans="2:11" ht="12.75" thickBot="1" x14ac:dyDescent="0.25">
      <c r="B6" s="27" t="s">
        <v>2</v>
      </c>
      <c r="C6" s="28"/>
      <c r="D6" s="33" t="s">
        <v>3</v>
      </c>
      <c r="E6" s="34"/>
      <c r="F6" s="34"/>
      <c r="G6" s="34"/>
      <c r="H6" s="35"/>
      <c r="I6" s="36" t="s">
        <v>4</v>
      </c>
    </row>
    <row r="7" spans="2:11" ht="24.75" thickBot="1" x14ac:dyDescent="0.25">
      <c r="B7" s="29"/>
      <c r="C7" s="30"/>
      <c r="D7" s="11" t="s">
        <v>5</v>
      </c>
      <c r="E7" s="11" t="s">
        <v>6</v>
      </c>
      <c r="F7" s="11" t="s">
        <v>7</v>
      </c>
      <c r="G7" s="11" t="s">
        <v>8</v>
      </c>
      <c r="H7" s="11" t="s">
        <v>9</v>
      </c>
      <c r="I7" s="37"/>
    </row>
    <row r="8" spans="2:11" ht="12.75" thickBot="1" x14ac:dyDescent="0.25">
      <c r="B8" s="31"/>
      <c r="C8" s="32"/>
      <c r="D8" s="11" t="s">
        <v>85</v>
      </c>
      <c r="E8" s="11" t="s">
        <v>86</v>
      </c>
      <c r="F8" s="11" t="s">
        <v>10</v>
      </c>
      <c r="G8" s="11" t="s">
        <v>87</v>
      </c>
      <c r="H8" s="11" t="s">
        <v>88</v>
      </c>
      <c r="I8" s="11" t="s">
        <v>11</v>
      </c>
    </row>
    <row r="9" spans="2:11" s="9" customFormat="1" x14ac:dyDescent="0.2">
      <c r="B9" s="16" t="s">
        <v>12</v>
      </c>
      <c r="C9" s="17"/>
      <c r="D9" s="8">
        <f>D10+D11+D12+D13+D14+D15+D16</f>
        <v>14870400</v>
      </c>
      <c r="E9" s="8">
        <f t="shared" ref="E9:I9" si="0">E10+E11+E12+E13+E14+E15+E16</f>
        <v>9618553</v>
      </c>
      <c r="F9" s="8">
        <f t="shared" si="0"/>
        <v>24488953</v>
      </c>
      <c r="G9" s="8">
        <f t="shared" si="0"/>
        <v>10065506.58</v>
      </c>
      <c r="H9" s="8">
        <f t="shared" si="0"/>
        <v>10065506.58</v>
      </c>
      <c r="I9" s="8">
        <f t="shared" si="0"/>
        <v>14423446.42</v>
      </c>
    </row>
    <row r="10" spans="2:11" x14ac:dyDescent="0.2">
      <c r="B10" s="2"/>
      <c r="C10" s="3" t="s">
        <v>13</v>
      </c>
      <c r="D10" s="6">
        <v>11930600</v>
      </c>
      <c r="E10" s="6">
        <v>8355177</v>
      </c>
      <c r="F10" s="6">
        <f>D10+E10</f>
        <v>20285777</v>
      </c>
      <c r="G10" s="6">
        <v>8819591</v>
      </c>
      <c r="H10" s="6">
        <v>8819591</v>
      </c>
      <c r="I10" s="6">
        <f>F10-G10</f>
        <v>11466186</v>
      </c>
    </row>
    <row r="11" spans="2:11" x14ac:dyDescent="0.2">
      <c r="B11" s="2"/>
      <c r="C11" s="3" t="s">
        <v>14</v>
      </c>
      <c r="D11" s="6">
        <v>0</v>
      </c>
      <c r="E11" s="6">
        <v>0</v>
      </c>
      <c r="F11" s="6">
        <f t="shared" ref="F11:F16" si="1">D11+E11</f>
        <v>0</v>
      </c>
      <c r="G11" s="6">
        <v>0</v>
      </c>
      <c r="H11" s="6">
        <v>0</v>
      </c>
      <c r="I11" s="6">
        <f t="shared" ref="I11:I16" si="2">F11-G11</f>
        <v>0</v>
      </c>
    </row>
    <row r="12" spans="2:11" x14ac:dyDescent="0.2">
      <c r="B12" s="2"/>
      <c r="C12" s="3" t="s">
        <v>15</v>
      </c>
      <c r="D12" s="6">
        <v>2408600</v>
      </c>
      <c r="E12" s="6">
        <v>876623</v>
      </c>
      <c r="F12" s="6">
        <f t="shared" si="1"/>
        <v>3285223</v>
      </c>
      <c r="G12" s="6">
        <v>865033</v>
      </c>
      <c r="H12" s="6">
        <v>865033</v>
      </c>
      <c r="I12" s="6">
        <f t="shared" si="2"/>
        <v>2420190</v>
      </c>
    </row>
    <row r="13" spans="2:11" x14ac:dyDescent="0.2">
      <c r="B13" s="2"/>
      <c r="C13" s="3" t="s">
        <v>16</v>
      </c>
      <c r="D13" s="6">
        <v>245000</v>
      </c>
      <c r="E13" s="6">
        <v>149953</v>
      </c>
      <c r="F13" s="6">
        <f t="shared" si="1"/>
        <v>394953</v>
      </c>
      <c r="G13" s="6">
        <v>241139.68</v>
      </c>
      <c r="H13" s="6">
        <v>241139.68</v>
      </c>
      <c r="I13" s="6">
        <f t="shared" si="2"/>
        <v>153813.32</v>
      </c>
    </row>
    <row r="14" spans="2:11" x14ac:dyDescent="0.2">
      <c r="B14" s="2"/>
      <c r="C14" s="3" t="s">
        <v>17</v>
      </c>
      <c r="D14" s="6">
        <v>286200</v>
      </c>
      <c r="E14" s="6">
        <v>236800</v>
      </c>
      <c r="F14" s="6">
        <f t="shared" si="1"/>
        <v>523000</v>
      </c>
      <c r="G14" s="6">
        <v>139742.9</v>
      </c>
      <c r="H14" s="6">
        <v>139742.9</v>
      </c>
      <c r="I14" s="6">
        <f t="shared" si="2"/>
        <v>383257.1</v>
      </c>
    </row>
    <row r="15" spans="2:11" x14ac:dyDescent="0.2">
      <c r="B15" s="2"/>
      <c r="C15" s="3" t="s">
        <v>18</v>
      </c>
      <c r="D15" s="6">
        <v>0</v>
      </c>
      <c r="E15" s="6">
        <v>0</v>
      </c>
      <c r="F15" s="6">
        <f t="shared" si="1"/>
        <v>0</v>
      </c>
      <c r="G15" s="6">
        <v>0</v>
      </c>
      <c r="H15" s="6">
        <v>0</v>
      </c>
      <c r="I15" s="6">
        <f t="shared" si="2"/>
        <v>0</v>
      </c>
    </row>
    <row r="16" spans="2:11" x14ac:dyDescent="0.2">
      <c r="B16" s="2"/>
      <c r="C16" s="3" t="s">
        <v>19</v>
      </c>
      <c r="D16" s="6">
        <v>0</v>
      </c>
      <c r="E16" s="6">
        <v>0</v>
      </c>
      <c r="F16" s="6">
        <f t="shared" si="1"/>
        <v>0</v>
      </c>
      <c r="G16" s="6">
        <v>0</v>
      </c>
      <c r="H16" s="6">
        <v>0</v>
      </c>
      <c r="I16" s="6">
        <f t="shared" si="2"/>
        <v>0</v>
      </c>
    </row>
    <row r="17" spans="2:9" s="9" customFormat="1" x14ac:dyDescent="0.2">
      <c r="B17" s="12" t="s">
        <v>20</v>
      </c>
      <c r="C17" s="13"/>
      <c r="D17" s="8">
        <f>D18+D19+D20+D21+D22+D23+D24+D25+D26</f>
        <v>5847558</v>
      </c>
      <c r="E17" s="8">
        <f t="shared" ref="E17:I17" si="3">E18+E19+E20+E21+E22+E23+E24+E25+E26</f>
        <v>1206540.5599999998</v>
      </c>
      <c r="F17" s="8">
        <f t="shared" si="3"/>
        <v>7054098.5599999996</v>
      </c>
      <c r="G17" s="8">
        <f t="shared" si="3"/>
        <v>5460411.6600000001</v>
      </c>
      <c r="H17" s="8">
        <f t="shared" si="3"/>
        <v>5460411.6600000001</v>
      </c>
      <c r="I17" s="8">
        <f t="shared" si="3"/>
        <v>1593686.9000000001</v>
      </c>
    </row>
    <row r="18" spans="2:9" x14ac:dyDescent="0.2">
      <c r="B18" s="2"/>
      <c r="C18" s="3" t="s">
        <v>21</v>
      </c>
      <c r="D18" s="6">
        <v>350348</v>
      </c>
      <c r="E18" s="6">
        <v>202276.68</v>
      </c>
      <c r="F18" s="6">
        <v>552624.68000000005</v>
      </c>
      <c r="G18" s="6">
        <v>366972.17</v>
      </c>
      <c r="H18" s="6">
        <v>366972.17</v>
      </c>
      <c r="I18" s="6">
        <v>185652.51</v>
      </c>
    </row>
    <row r="19" spans="2:9" x14ac:dyDescent="0.2">
      <c r="B19" s="2"/>
      <c r="C19" s="3" t="s">
        <v>22</v>
      </c>
      <c r="D19" s="6">
        <v>336730</v>
      </c>
      <c r="E19" s="6">
        <v>89304.02</v>
      </c>
      <c r="F19" s="6">
        <v>426034.02</v>
      </c>
      <c r="G19" s="6">
        <v>305625.7</v>
      </c>
      <c r="H19" s="6">
        <v>305625.7</v>
      </c>
      <c r="I19" s="6">
        <v>120408.32000000001</v>
      </c>
    </row>
    <row r="20" spans="2:9" x14ac:dyDescent="0.2">
      <c r="B20" s="2"/>
      <c r="C20" s="3" t="s">
        <v>23</v>
      </c>
      <c r="D20" s="6">
        <v>2800</v>
      </c>
      <c r="E20" s="6">
        <v>-200</v>
      </c>
      <c r="F20" s="6">
        <v>2600</v>
      </c>
      <c r="G20" s="6">
        <v>144</v>
      </c>
      <c r="H20" s="6">
        <v>144</v>
      </c>
      <c r="I20" s="6">
        <v>2456</v>
      </c>
    </row>
    <row r="21" spans="2:9" x14ac:dyDescent="0.2">
      <c r="B21" s="2"/>
      <c r="C21" s="3" t="s">
        <v>24</v>
      </c>
      <c r="D21" s="6">
        <v>809800</v>
      </c>
      <c r="E21" s="6">
        <v>153885.07</v>
      </c>
      <c r="F21" s="6">
        <v>963685.07</v>
      </c>
      <c r="G21" s="6">
        <v>665897.73</v>
      </c>
      <c r="H21" s="6">
        <v>665897.73</v>
      </c>
      <c r="I21" s="6">
        <v>297787.34000000003</v>
      </c>
    </row>
    <row r="22" spans="2:9" x14ac:dyDescent="0.2">
      <c r="B22" s="2"/>
      <c r="C22" s="3" t="s">
        <v>25</v>
      </c>
      <c r="D22" s="6">
        <v>142560</v>
      </c>
      <c r="E22" s="6">
        <v>506038</v>
      </c>
      <c r="F22" s="6">
        <v>648598</v>
      </c>
      <c r="G22" s="6">
        <v>545795.35</v>
      </c>
      <c r="H22" s="6">
        <v>545795.35</v>
      </c>
      <c r="I22" s="6">
        <v>102802.65</v>
      </c>
    </row>
    <row r="23" spans="2:9" x14ac:dyDescent="0.2">
      <c r="B23" s="2"/>
      <c r="C23" s="3" t="s">
        <v>26</v>
      </c>
      <c r="D23" s="6">
        <v>2724920</v>
      </c>
      <c r="E23" s="6">
        <v>368775.4</v>
      </c>
      <c r="F23" s="6">
        <v>3093695.4</v>
      </c>
      <c r="G23" s="6">
        <v>2531020.7799999998</v>
      </c>
      <c r="H23" s="6">
        <v>2531020.7799999998</v>
      </c>
      <c r="I23" s="6">
        <v>562674.62</v>
      </c>
    </row>
    <row r="24" spans="2:9" x14ac:dyDescent="0.2">
      <c r="B24" s="2"/>
      <c r="C24" s="3" t="s">
        <v>27</v>
      </c>
      <c r="D24" s="6">
        <v>279000</v>
      </c>
      <c r="E24" s="6">
        <v>-83905.58</v>
      </c>
      <c r="F24" s="6">
        <v>195094.42</v>
      </c>
      <c r="G24" s="6">
        <v>127557.09</v>
      </c>
      <c r="H24" s="6">
        <v>127557.09</v>
      </c>
      <c r="I24" s="6">
        <v>67537.33</v>
      </c>
    </row>
    <row r="25" spans="2:9" x14ac:dyDescent="0.2">
      <c r="B25" s="2"/>
      <c r="C25" s="3" t="s">
        <v>28</v>
      </c>
      <c r="D25" s="6">
        <v>12000</v>
      </c>
      <c r="E25" s="6">
        <v>19000</v>
      </c>
      <c r="F25" s="6">
        <v>31000</v>
      </c>
      <c r="G25" s="6">
        <v>25891.200000000001</v>
      </c>
      <c r="H25" s="6">
        <v>25891.200000000001</v>
      </c>
      <c r="I25" s="6">
        <v>5108.8</v>
      </c>
    </row>
    <row r="26" spans="2:9" x14ac:dyDescent="0.2">
      <c r="B26" s="2"/>
      <c r="C26" s="3" t="s">
        <v>29</v>
      </c>
      <c r="D26" s="6">
        <v>1189400</v>
      </c>
      <c r="E26" s="6">
        <v>-48633.03</v>
      </c>
      <c r="F26" s="6">
        <v>1140766.97</v>
      </c>
      <c r="G26" s="6">
        <v>891507.64</v>
      </c>
      <c r="H26" s="6">
        <v>891507.64</v>
      </c>
      <c r="I26" s="6">
        <v>249259.33</v>
      </c>
    </row>
    <row r="27" spans="2:9" s="9" customFormat="1" x14ac:dyDescent="0.2">
      <c r="B27" s="12" t="s">
        <v>30</v>
      </c>
      <c r="C27" s="13"/>
      <c r="D27" s="8">
        <f>D28+D29+D30+D31+D32+D33+D34+D35+D36</f>
        <v>5140862</v>
      </c>
      <c r="E27" s="8">
        <f t="shared" ref="E27:I27" si="4">E28+E29+E30+E31+E32+E33+E34+E35+E36</f>
        <v>-42351.87999999999</v>
      </c>
      <c r="F27" s="8">
        <f t="shared" si="4"/>
        <v>5098510.1199999992</v>
      </c>
      <c r="G27" s="8">
        <f t="shared" si="4"/>
        <v>3734078.99</v>
      </c>
      <c r="H27" s="8">
        <f t="shared" si="4"/>
        <v>3734078.99</v>
      </c>
      <c r="I27" s="8">
        <f t="shared" si="4"/>
        <v>1364431.1300000001</v>
      </c>
    </row>
    <row r="28" spans="2:9" x14ac:dyDescent="0.2">
      <c r="B28" s="2"/>
      <c r="C28" s="3" t="s">
        <v>31</v>
      </c>
      <c r="D28" s="6">
        <v>2180100</v>
      </c>
      <c r="E28" s="6">
        <v>48361.760000000002</v>
      </c>
      <c r="F28" s="6">
        <v>2228461.7599999998</v>
      </c>
      <c r="G28" s="6">
        <v>1928063.99</v>
      </c>
      <c r="H28" s="6">
        <v>1928063.99</v>
      </c>
      <c r="I28" s="6">
        <v>300397.77</v>
      </c>
    </row>
    <row r="29" spans="2:9" x14ac:dyDescent="0.2">
      <c r="B29" s="2"/>
      <c r="C29" s="3" t="s">
        <v>32</v>
      </c>
      <c r="D29" s="6">
        <v>13200</v>
      </c>
      <c r="E29" s="6">
        <v>-6000</v>
      </c>
      <c r="F29" s="6">
        <v>7200</v>
      </c>
      <c r="G29" s="6">
        <v>0</v>
      </c>
      <c r="H29" s="6">
        <v>0</v>
      </c>
      <c r="I29" s="6">
        <v>7200</v>
      </c>
    </row>
    <row r="30" spans="2:9" x14ac:dyDescent="0.2">
      <c r="B30" s="2"/>
      <c r="C30" s="3" t="s">
        <v>33</v>
      </c>
      <c r="D30" s="6">
        <v>703996</v>
      </c>
      <c r="E30" s="6">
        <v>-12958.93</v>
      </c>
      <c r="F30" s="6">
        <f>D30+E30</f>
        <v>691037.07</v>
      </c>
      <c r="G30" s="6">
        <v>255689.75</v>
      </c>
      <c r="H30" s="6">
        <v>255689.75</v>
      </c>
      <c r="I30" s="6">
        <v>435347.32</v>
      </c>
    </row>
    <row r="31" spans="2:9" x14ac:dyDescent="0.2">
      <c r="B31" s="2"/>
      <c r="C31" s="3" t="s">
        <v>34</v>
      </c>
      <c r="D31" s="6">
        <v>59880</v>
      </c>
      <c r="E31" s="6">
        <v>11122.04</v>
      </c>
      <c r="F31" s="6">
        <v>71002.039999999994</v>
      </c>
      <c r="G31" s="6">
        <v>50086.23</v>
      </c>
      <c r="H31" s="6">
        <v>50086.23</v>
      </c>
      <c r="I31" s="6">
        <v>20915.810000000001</v>
      </c>
    </row>
    <row r="32" spans="2:9" x14ac:dyDescent="0.2">
      <c r="B32" s="2"/>
      <c r="C32" s="3" t="s">
        <v>35</v>
      </c>
      <c r="D32" s="6">
        <v>490400</v>
      </c>
      <c r="E32" s="6">
        <v>-109964.11</v>
      </c>
      <c r="F32" s="6">
        <v>380435.89</v>
      </c>
      <c r="G32" s="6">
        <v>154188.97</v>
      </c>
      <c r="H32" s="6">
        <v>154188.97</v>
      </c>
      <c r="I32" s="6">
        <v>226246.92</v>
      </c>
    </row>
    <row r="33" spans="2:9" x14ac:dyDescent="0.2">
      <c r="B33" s="2"/>
      <c r="C33" s="3" t="s">
        <v>36</v>
      </c>
      <c r="D33" s="6">
        <v>88760</v>
      </c>
      <c r="E33" s="6">
        <v>1940</v>
      </c>
      <c r="F33" s="6">
        <v>90700</v>
      </c>
      <c r="G33" s="6">
        <v>70232</v>
      </c>
      <c r="H33" s="6">
        <v>70232</v>
      </c>
      <c r="I33" s="6">
        <v>20468</v>
      </c>
    </row>
    <row r="34" spans="2:9" x14ac:dyDescent="0.2">
      <c r="B34" s="2"/>
      <c r="C34" s="3" t="s">
        <v>37</v>
      </c>
      <c r="D34" s="6">
        <v>410045</v>
      </c>
      <c r="E34" s="6">
        <v>46908.34</v>
      </c>
      <c r="F34" s="6">
        <v>456953.34</v>
      </c>
      <c r="G34" s="6">
        <v>384795.02</v>
      </c>
      <c r="H34" s="6">
        <v>384795.02</v>
      </c>
      <c r="I34" s="6">
        <v>72158.320000000007</v>
      </c>
    </row>
    <row r="35" spans="2:9" x14ac:dyDescent="0.2">
      <c r="B35" s="2"/>
      <c r="C35" s="3" t="s">
        <v>38</v>
      </c>
      <c r="D35" s="6">
        <v>819000</v>
      </c>
      <c r="E35" s="6">
        <v>-118840</v>
      </c>
      <c r="F35" s="6">
        <v>700160</v>
      </c>
      <c r="G35" s="6">
        <v>658699.48</v>
      </c>
      <c r="H35" s="6">
        <v>658699.48</v>
      </c>
      <c r="I35" s="6">
        <v>41460.519999999997</v>
      </c>
    </row>
    <row r="36" spans="2:9" x14ac:dyDescent="0.2">
      <c r="B36" s="2"/>
      <c r="C36" s="3" t="s">
        <v>39</v>
      </c>
      <c r="D36" s="6">
        <v>375481</v>
      </c>
      <c r="E36" s="6">
        <v>97079.02</v>
      </c>
      <c r="F36" s="6">
        <v>472560.02</v>
      </c>
      <c r="G36" s="6">
        <v>232323.55</v>
      </c>
      <c r="H36" s="6">
        <v>232323.55</v>
      </c>
      <c r="I36" s="6">
        <v>240236.47</v>
      </c>
    </row>
    <row r="37" spans="2:9" s="9" customFormat="1" x14ac:dyDescent="0.2">
      <c r="B37" s="12" t="s">
        <v>40</v>
      </c>
      <c r="C37" s="13"/>
      <c r="D37" s="8">
        <f>D38+D40+D41+D42+D45</f>
        <v>3054600</v>
      </c>
      <c r="E37" s="8">
        <f>E38+E40+E41+E42+E43+E45</f>
        <v>957117.7</v>
      </c>
      <c r="F37" s="8">
        <f t="shared" ref="F37:I37" si="5">F38+F40+F41+F42+F43+F45</f>
        <v>4011717.6999999997</v>
      </c>
      <c r="G37" s="8">
        <f t="shared" si="5"/>
        <v>2680812</v>
      </c>
      <c r="H37" s="8">
        <f t="shared" si="5"/>
        <v>2680812</v>
      </c>
      <c r="I37" s="8">
        <f t="shared" si="5"/>
        <v>1330905.7000000002</v>
      </c>
    </row>
    <row r="38" spans="2:9" x14ac:dyDescent="0.2">
      <c r="B38" s="2"/>
      <c r="C38" s="3" t="s">
        <v>41</v>
      </c>
      <c r="D38" s="6">
        <v>12000</v>
      </c>
      <c r="E38" s="6">
        <v>51545.17</v>
      </c>
      <c r="F38" s="6">
        <v>63545.17</v>
      </c>
      <c r="G38" s="6">
        <v>53245.17</v>
      </c>
      <c r="H38" s="6">
        <v>53245.17</v>
      </c>
      <c r="I38" s="6">
        <v>10300</v>
      </c>
    </row>
    <row r="39" spans="2:9" x14ac:dyDescent="0.2">
      <c r="B39" s="2"/>
      <c r="C39" s="3" t="s">
        <v>42</v>
      </c>
      <c r="D39" s="6">
        <v>0</v>
      </c>
      <c r="E39" s="6">
        <v>0</v>
      </c>
      <c r="F39" s="6">
        <f t="shared" ref="F31:F80" si="6">D39+E39</f>
        <v>0</v>
      </c>
      <c r="G39" s="6">
        <v>0</v>
      </c>
      <c r="H39" s="6">
        <v>0</v>
      </c>
      <c r="I39" s="6">
        <v>0</v>
      </c>
    </row>
    <row r="40" spans="2:9" x14ac:dyDescent="0.2">
      <c r="B40" s="2"/>
      <c r="C40" s="3" t="s">
        <v>43</v>
      </c>
      <c r="D40" s="6">
        <v>601800</v>
      </c>
      <c r="E40" s="6">
        <v>300000</v>
      </c>
      <c r="F40" s="6">
        <v>901800</v>
      </c>
      <c r="G40" s="6">
        <v>341820.95</v>
      </c>
      <c r="H40" s="6">
        <v>341820.95</v>
      </c>
      <c r="I40" s="6">
        <v>559979.05000000005</v>
      </c>
    </row>
    <row r="41" spans="2:9" x14ac:dyDescent="0.2">
      <c r="B41" s="2"/>
      <c r="C41" s="3" t="s">
        <v>44</v>
      </c>
      <c r="D41" s="6">
        <v>2199400</v>
      </c>
      <c r="E41" s="6">
        <v>111850.53</v>
      </c>
      <c r="F41" s="6">
        <v>2311250.5299999998</v>
      </c>
      <c r="G41" s="6">
        <v>1811157.88</v>
      </c>
      <c r="H41" s="6">
        <v>1811157.88</v>
      </c>
      <c r="I41" s="6">
        <v>500092.65</v>
      </c>
    </row>
    <row r="42" spans="2:9" x14ac:dyDescent="0.2">
      <c r="B42" s="2"/>
      <c r="C42" s="3" t="s">
        <v>45</v>
      </c>
      <c r="D42" s="6">
        <v>227400</v>
      </c>
      <c r="E42" s="6">
        <v>184722</v>
      </c>
      <c r="F42" s="6">
        <v>412122</v>
      </c>
      <c r="G42" s="6">
        <v>159588</v>
      </c>
      <c r="H42" s="6">
        <v>159588</v>
      </c>
      <c r="I42" s="6">
        <v>252534</v>
      </c>
    </row>
    <row r="43" spans="2:9" x14ac:dyDescent="0.2">
      <c r="B43" s="2"/>
      <c r="C43" s="3" t="s">
        <v>46</v>
      </c>
      <c r="D43" s="6">
        <v>0</v>
      </c>
      <c r="E43" s="6">
        <v>315000</v>
      </c>
      <c r="F43" s="6">
        <v>315000</v>
      </c>
      <c r="G43" s="6">
        <v>315000</v>
      </c>
      <c r="H43" s="6">
        <v>315000</v>
      </c>
      <c r="I43" s="6">
        <v>0</v>
      </c>
    </row>
    <row r="44" spans="2:9" x14ac:dyDescent="0.2">
      <c r="B44" s="2"/>
      <c r="C44" s="3" t="s">
        <v>47</v>
      </c>
      <c r="D44" s="6">
        <v>0</v>
      </c>
      <c r="E44" s="6">
        <v>0</v>
      </c>
      <c r="F44" s="6">
        <f t="shared" si="6"/>
        <v>0</v>
      </c>
      <c r="G44" s="6">
        <v>0</v>
      </c>
      <c r="H44" s="6">
        <v>0</v>
      </c>
      <c r="I44" s="6">
        <v>0</v>
      </c>
    </row>
    <row r="45" spans="2:9" x14ac:dyDescent="0.2">
      <c r="B45" s="2"/>
      <c r="C45" s="3" t="s">
        <v>48</v>
      </c>
      <c r="D45" s="6">
        <v>14000</v>
      </c>
      <c r="E45" s="6">
        <v>-6000</v>
      </c>
      <c r="F45" s="6">
        <v>8000</v>
      </c>
      <c r="G45" s="6">
        <v>0</v>
      </c>
      <c r="H45" s="6">
        <v>0</v>
      </c>
      <c r="I45" s="6">
        <v>8000</v>
      </c>
    </row>
    <row r="46" spans="2:9" x14ac:dyDescent="0.2">
      <c r="B46" s="2"/>
      <c r="C46" s="3" t="s">
        <v>49</v>
      </c>
      <c r="D46" s="6">
        <v>0</v>
      </c>
      <c r="E46" s="6">
        <v>0</v>
      </c>
      <c r="F46" s="6">
        <f t="shared" si="6"/>
        <v>0</v>
      </c>
      <c r="G46" s="6">
        <v>0</v>
      </c>
      <c r="H46" s="6">
        <v>0</v>
      </c>
      <c r="I46" s="6">
        <v>0</v>
      </c>
    </row>
    <row r="47" spans="2:9" s="9" customFormat="1" x14ac:dyDescent="0.2">
      <c r="B47" s="12" t="s">
        <v>50</v>
      </c>
      <c r="C47" s="13"/>
      <c r="D47" s="8">
        <f>D48+D49+D51+D53+D55</f>
        <v>592830</v>
      </c>
      <c r="E47" s="8">
        <f t="shared" ref="E47:I47" si="7">E48+E49+E51+E53+E55</f>
        <v>-240020.73999999996</v>
      </c>
      <c r="F47" s="8">
        <f t="shared" si="7"/>
        <v>352809.25999999995</v>
      </c>
      <c r="G47" s="8">
        <f t="shared" si="7"/>
        <v>94316.5</v>
      </c>
      <c r="H47" s="8">
        <f t="shared" si="7"/>
        <v>94316.5</v>
      </c>
      <c r="I47" s="8">
        <f t="shared" si="7"/>
        <v>258492.75999999995</v>
      </c>
    </row>
    <row r="48" spans="2:9" x14ac:dyDescent="0.2">
      <c r="B48" s="2"/>
      <c r="C48" s="3" t="s">
        <v>51</v>
      </c>
      <c r="D48" s="6">
        <v>195760</v>
      </c>
      <c r="E48" s="6">
        <v>-22604.76</v>
      </c>
      <c r="F48" s="6">
        <v>173155.24</v>
      </c>
      <c r="G48" s="6">
        <v>38578.5</v>
      </c>
      <c r="H48" s="6">
        <v>38578.5</v>
      </c>
      <c r="I48" s="6">
        <v>134576.74</v>
      </c>
    </row>
    <row r="49" spans="2:9" x14ac:dyDescent="0.2">
      <c r="B49" s="2"/>
      <c r="C49" s="3" t="s">
        <v>52</v>
      </c>
      <c r="D49" s="6">
        <v>26300</v>
      </c>
      <c r="E49" s="6">
        <v>-5704.19</v>
      </c>
      <c r="F49" s="6">
        <v>20595.810000000001</v>
      </c>
      <c r="G49" s="6">
        <v>0</v>
      </c>
      <c r="H49" s="6">
        <v>0</v>
      </c>
      <c r="I49" s="6">
        <v>20595.810000000001</v>
      </c>
    </row>
    <row r="50" spans="2:9" x14ac:dyDescent="0.2">
      <c r="B50" s="2"/>
      <c r="C50" s="3" t="s">
        <v>53</v>
      </c>
      <c r="D50" s="6">
        <v>0</v>
      </c>
      <c r="E50" s="6">
        <v>0</v>
      </c>
      <c r="F50" s="6">
        <f t="shared" si="6"/>
        <v>0</v>
      </c>
      <c r="G50" s="6">
        <v>0</v>
      </c>
      <c r="H50" s="6">
        <v>0</v>
      </c>
      <c r="I50" s="6">
        <v>0</v>
      </c>
    </row>
    <row r="51" spans="2:9" x14ac:dyDescent="0.2">
      <c r="B51" s="2"/>
      <c r="C51" s="3" t="s">
        <v>54</v>
      </c>
      <c r="D51" s="6">
        <v>193400</v>
      </c>
      <c r="E51" s="6">
        <v>-159859.82999999999</v>
      </c>
      <c r="F51" s="6">
        <v>33540.17</v>
      </c>
      <c r="G51" s="6">
        <v>0</v>
      </c>
      <c r="H51" s="6">
        <v>0</v>
      </c>
      <c r="I51" s="6">
        <v>33540.17</v>
      </c>
    </row>
    <row r="52" spans="2:9" x14ac:dyDescent="0.2">
      <c r="B52" s="2"/>
      <c r="C52" s="3" t="s">
        <v>55</v>
      </c>
      <c r="D52" s="6">
        <v>0</v>
      </c>
      <c r="E52" s="6">
        <v>0</v>
      </c>
      <c r="F52" s="6">
        <f t="shared" si="6"/>
        <v>0</v>
      </c>
      <c r="G52" s="6">
        <v>0</v>
      </c>
      <c r="H52" s="6">
        <v>0</v>
      </c>
      <c r="I52" s="6">
        <v>0</v>
      </c>
    </row>
    <row r="53" spans="2:9" x14ac:dyDescent="0.2">
      <c r="B53" s="2"/>
      <c r="C53" s="3" t="s">
        <v>56</v>
      </c>
      <c r="D53" s="6">
        <v>176170</v>
      </c>
      <c r="E53" s="6">
        <v>-51851.96</v>
      </c>
      <c r="F53" s="6">
        <v>124318.04</v>
      </c>
      <c r="G53" s="6">
        <v>55738</v>
      </c>
      <c r="H53" s="6">
        <v>55738</v>
      </c>
      <c r="I53" s="6">
        <v>68580.039999999994</v>
      </c>
    </row>
    <row r="54" spans="2:9" x14ac:dyDescent="0.2">
      <c r="B54" s="2"/>
      <c r="C54" s="3" t="s">
        <v>57</v>
      </c>
      <c r="D54" s="6">
        <v>0</v>
      </c>
      <c r="E54" s="6">
        <v>0</v>
      </c>
      <c r="F54" s="6">
        <f t="shared" si="6"/>
        <v>0</v>
      </c>
      <c r="G54" s="6">
        <v>0</v>
      </c>
      <c r="H54" s="6">
        <v>0</v>
      </c>
      <c r="I54" s="6">
        <v>0</v>
      </c>
    </row>
    <row r="55" spans="2:9" x14ac:dyDescent="0.2">
      <c r="B55" s="2"/>
      <c r="C55" s="3" t="s">
        <v>58</v>
      </c>
      <c r="D55" s="6">
        <v>1200</v>
      </c>
      <c r="E55" s="6">
        <v>0</v>
      </c>
      <c r="F55" s="6">
        <f t="shared" si="6"/>
        <v>1200</v>
      </c>
      <c r="G55" s="6">
        <v>0</v>
      </c>
      <c r="H55" s="6">
        <v>0</v>
      </c>
      <c r="I55" s="6">
        <v>1200</v>
      </c>
    </row>
    <row r="56" spans="2:9" x14ac:dyDescent="0.2">
      <c r="B56" s="2"/>
      <c r="C56" s="3" t="s">
        <v>59</v>
      </c>
      <c r="D56" s="6">
        <v>0</v>
      </c>
      <c r="E56" s="6">
        <v>0</v>
      </c>
      <c r="F56" s="6">
        <f t="shared" si="6"/>
        <v>0</v>
      </c>
      <c r="G56" s="6">
        <v>0</v>
      </c>
      <c r="H56" s="6">
        <v>0</v>
      </c>
      <c r="I56" s="6">
        <v>0</v>
      </c>
    </row>
    <row r="57" spans="2:9" s="9" customFormat="1" x14ac:dyDescent="0.2">
      <c r="B57" s="12" t="s">
        <v>60</v>
      </c>
      <c r="C57" s="13"/>
      <c r="D57" s="8">
        <f>D58+D59</f>
        <v>1481750</v>
      </c>
      <c r="E57" s="8">
        <f t="shared" ref="E57:I57" si="8">E58+E59</f>
        <v>4158848.61</v>
      </c>
      <c r="F57" s="8">
        <f t="shared" si="8"/>
        <v>5640598.6100000003</v>
      </c>
      <c r="G57" s="8">
        <f t="shared" si="8"/>
        <v>5159863.3099999996</v>
      </c>
      <c r="H57" s="8">
        <f t="shared" si="8"/>
        <v>5159863.3099999996</v>
      </c>
      <c r="I57" s="8">
        <f t="shared" si="8"/>
        <v>480735.3</v>
      </c>
    </row>
    <row r="58" spans="2:9" x14ac:dyDescent="0.2">
      <c r="B58" s="2"/>
      <c r="C58" s="3" t="s">
        <v>61</v>
      </c>
      <c r="D58" s="6">
        <v>1469750</v>
      </c>
      <c r="E58" s="6">
        <v>4163848.63</v>
      </c>
      <c r="F58" s="6">
        <f t="shared" si="6"/>
        <v>5633598.6299999999</v>
      </c>
      <c r="G58" s="6">
        <v>5159863.3099999996</v>
      </c>
      <c r="H58" s="6">
        <v>5159863.3099999996</v>
      </c>
      <c r="I58" s="6">
        <v>473735.32</v>
      </c>
    </row>
    <row r="59" spans="2:9" x14ac:dyDescent="0.2">
      <c r="B59" s="2"/>
      <c r="C59" s="3" t="s">
        <v>62</v>
      </c>
      <c r="D59" s="6">
        <v>12000</v>
      </c>
      <c r="E59" s="6">
        <v>-5000.0200000000004</v>
      </c>
      <c r="F59" s="6">
        <v>6999.98</v>
      </c>
      <c r="G59" s="6">
        <v>0</v>
      </c>
      <c r="H59" s="6">
        <v>0</v>
      </c>
      <c r="I59" s="6">
        <v>6999.98</v>
      </c>
    </row>
    <row r="60" spans="2:9" x14ac:dyDescent="0.2">
      <c r="B60" s="2"/>
      <c r="C60" s="3" t="s">
        <v>63</v>
      </c>
      <c r="D60" s="6">
        <v>0</v>
      </c>
      <c r="E60" s="6">
        <v>0</v>
      </c>
      <c r="F60" s="6">
        <f t="shared" si="6"/>
        <v>0</v>
      </c>
      <c r="G60" s="6">
        <v>0</v>
      </c>
      <c r="H60" s="6">
        <v>0</v>
      </c>
      <c r="I60" s="6">
        <v>0</v>
      </c>
    </row>
    <row r="61" spans="2:9" s="9" customFormat="1" x14ac:dyDescent="0.2">
      <c r="B61" s="12" t="s">
        <v>64</v>
      </c>
      <c r="C61" s="13"/>
      <c r="D61" s="8">
        <v>0</v>
      </c>
      <c r="E61" s="8">
        <v>0</v>
      </c>
      <c r="F61" s="6">
        <f t="shared" si="6"/>
        <v>0</v>
      </c>
      <c r="G61" s="8">
        <v>0</v>
      </c>
      <c r="H61" s="8">
        <v>0</v>
      </c>
      <c r="I61" s="8">
        <v>0</v>
      </c>
    </row>
    <row r="62" spans="2:9" x14ac:dyDescent="0.2">
      <c r="B62" s="2"/>
      <c r="C62" s="3" t="s">
        <v>65</v>
      </c>
      <c r="D62" s="6">
        <v>0</v>
      </c>
      <c r="E62" s="6">
        <v>0</v>
      </c>
      <c r="F62" s="6">
        <f t="shared" si="6"/>
        <v>0</v>
      </c>
      <c r="G62" s="6">
        <v>0</v>
      </c>
      <c r="H62" s="6">
        <v>0</v>
      </c>
      <c r="I62" s="6">
        <v>0</v>
      </c>
    </row>
    <row r="63" spans="2:9" x14ac:dyDescent="0.2">
      <c r="B63" s="2"/>
      <c r="C63" s="3" t="s">
        <v>66</v>
      </c>
      <c r="D63" s="6">
        <v>0</v>
      </c>
      <c r="E63" s="6">
        <v>0</v>
      </c>
      <c r="F63" s="6">
        <f t="shared" si="6"/>
        <v>0</v>
      </c>
      <c r="G63" s="6">
        <v>0</v>
      </c>
      <c r="H63" s="6">
        <v>0</v>
      </c>
      <c r="I63" s="6">
        <v>0</v>
      </c>
    </row>
    <row r="64" spans="2:9" x14ac:dyDescent="0.2">
      <c r="B64" s="2"/>
      <c r="C64" s="3" t="s">
        <v>67</v>
      </c>
      <c r="D64" s="6">
        <v>0</v>
      </c>
      <c r="E64" s="6">
        <v>0</v>
      </c>
      <c r="F64" s="6">
        <f t="shared" si="6"/>
        <v>0</v>
      </c>
      <c r="G64" s="6">
        <v>0</v>
      </c>
      <c r="H64" s="6">
        <v>0</v>
      </c>
      <c r="I64" s="6">
        <v>0</v>
      </c>
    </row>
    <row r="65" spans="2:9" x14ac:dyDescent="0.2">
      <c r="B65" s="2"/>
      <c r="C65" s="3" t="s">
        <v>68</v>
      </c>
      <c r="D65" s="6">
        <v>0</v>
      </c>
      <c r="E65" s="6">
        <v>0</v>
      </c>
      <c r="F65" s="6">
        <f t="shared" si="6"/>
        <v>0</v>
      </c>
      <c r="G65" s="6">
        <v>0</v>
      </c>
      <c r="H65" s="6">
        <v>0</v>
      </c>
      <c r="I65" s="6">
        <v>0</v>
      </c>
    </row>
    <row r="66" spans="2:9" x14ac:dyDescent="0.2">
      <c r="B66" s="2"/>
      <c r="C66" s="3" t="s">
        <v>69</v>
      </c>
      <c r="D66" s="6">
        <v>0</v>
      </c>
      <c r="E66" s="6">
        <v>0</v>
      </c>
      <c r="F66" s="6">
        <f t="shared" si="6"/>
        <v>0</v>
      </c>
      <c r="G66" s="6">
        <v>0</v>
      </c>
      <c r="H66" s="6">
        <v>0</v>
      </c>
      <c r="I66" s="6">
        <v>0</v>
      </c>
    </row>
    <row r="67" spans="2:9" x14ac:dyDescent="0.2">
      <c r="B67" s="2"/>
      <c r="C67" s="3" t="s">
        <v>70</v>
      </c>
      <c r="D67" s="6">
        <v>0</v>
      </c>
      <c r="E67" s="6">
        <v>0</v>
      </c>
      <c r="F67" s="6">
        <f t="shared" si="6"/>
        <v>0</v>
      </c>
      <c r="G67" s="6">
        <v>0</v>
      </c>
      <c r="H67" s="6">
        <v>0</v>
      </c>
      <c r="I67" s="6">
        <v>0</v>
      </c>
    </row>
    <row r="68" spans="2:9" x14ac:dyDescent="0.2">
      <c r="B68" s="2"/>
      <c r="C68" s="3" t="s">
        <v>71</v>
      </c>
      <c r="D68" s="6">
        <v>0</v>
      </c>
      <c r="E68" s="6">
        <v>0</v>
      </c>
      <c r="F68" s="6">
        <f t="shared" si="6"/>
        <v>0</v>
      </c>
      <c r="G68" s="6">
        <v>0</v>
      </c>
      <c r="H68" s="6">
        <v>0</v>
      </c>
      <c r="I68" s="6">
        <v>0</v>
      </c>
    </row>
    <row r="69" spans="2:9" s="9" customFormat="1" x14ac:dyDescent="0.2">
      <c r="B69" s="12" t="s">
        <v>72</v>
      </c>
      <c r="C69" s="13"/>
      <c r="D69" s="8">
        <v>0</v>
      </c>
      <c r="E69" s="8">
        <v>0</v>
      </c>
      <c r="F69" s="6">
        <f t="shared" si="6"/>
        <v>0</v>
      </c>
      <c r="G69" s="8">
        <v>0</v>
      </c>
      <c r="H69" s="8">
        <v>0</v>
      </c>
      <c r="I69" s="8">
        <v>0</v>
      </c>
    </row>
    <row r="70" spans="2:9" x14ac:dyDescent="0.2">
      <c r="B70" s="2"/>
      <c r="C70" s="3" t="s">
        <v>73</v>
      </c>
      <c r="D70" s="6">
        <v>0</v>
      </c>
      <c r="E70" s="6">
        <v>0</v>
      </c>
      <c r="F70" s="6">
        <f t="shared" si="6"/>
        <v>0</v>
      </c>
      <c r="G70" s="6">
        <v>0</v>
      </c>
      <c r="H70" s="6">
        <v>0</v>
      </c>
      <c r="I70" s="6">
        <v>0</v>
      </c>
    </row>
    <row r="71" spans="2:9" x14ac:dyDescent="0.2">
      <c r="B71" s="2"/>
      <c r="C71" s="3" t="s">
        <v>74</v>
      </c>
      <c r="D71" s="6">
        <v>0</v>
      </c>
      <c r="E71" s="6">
        <v>0</v>
      </c>
      <c r="F71" s="6">
        <f t="shared" si="6"/>
        <v>0</v>
      </c>
      <c r="G71" s="6">
        <v>0</v>
      </c>
      <c r="H71" s="6">
        <v>0</v>
      </c>
      <c r="I71" s="6">
        <v>0</v>
      </c>
    </row>
    <row r="72" spans="2:9" x14ac:dyDescent="0.2">
      <c r="B72" s="2"/>
      <c r="C72" s="3" t="s">
        <v>75</v>
      </c>
      <c r="D72" s="6">
        <v>0</v>
      </c>
      <c r="E72" s="6">
        <v>0</v>
      </c>
      <c r="F72" s="6">
        <f t="shared" si="6"/>
        <v>0</v>
      </c>
      <c r="G72" s="6">
        <v>0</v>
      </c>
      <c r="H72" s="6">
        <v>0</v>
      </c>
      <c r="I72" s="6">
        <v>0</v>
      </c>
    </row>
    <row r="73" spans="2:9" s="9" customFormat="1" x14ac:dyDescent="0.2">
      <c r="B73" s="12" t="s">
        <v>76</v>
      </c>
      <c r="C73" s="13"/>
      <c r="D73" s="8">
        <f>D74</f>
        <v>12000</v>
      </c>
      <c r="E73" s="8">
        <f t="shared" ref="E73:I73" si="9">E74</f>
        <v>-1000</v>
      </c>
      <c r="F73" s="8">
        <f t="shared" si="9"/>
        <v>11000</v>
      </c>
      <c r="G73" s="8">
        <f t="shared" si="9"/>
        <v>0</v>
      </c>
      <c r="H73" s="8">
        <f t="shared" si="9"/>
        <v>0</v>
      </c>
      <c r="I73" s="8">
        <f t="shared" si="9"/>
        <v>11000</v>
      </c>
    </row>
    <row r="74" spans="2:9" x14ac:dyDescent="0.2">
      <c r="B74" s="2"/>
      <c r="C74" s="3" t="s">
        <v>77</v>
      </c>
      <c r="D74" s="6">
        <v>12000</v>
      </c>
      <c r="E74" s="6">
        <v>-1000</v>
      </c>
      <c r="F74" s="6">
        <v>11000</v>
      </c>
      <c r="G74" s="6">
        <v>0</v>
      </c>
      <c r="H74" s="6">
        <v>0</v>
      </c>
      <c r="I74" s="6">
        <v>11000</v>
      </c>
    </row>
    <row r="75" spans="2:9" x14ac:dyDescent="0.2">
      <c r="B75" s="2"/>
      <c r="C75" s="3" t="s">
        <v>78</v>
      </c>
      <c r="D75" s="6">
        <v>0</v>
      </c>
      <c r="E75" s="6">
        <v>0</v>
      </c>
      <c r="F75" s="6">
        <f t="shared" si="6"/>
        <v>0</v>
      </c>
      <c r="G75" s="6">
        <v>0</v>
      </c>
      <c r="H75" s="6">
        <v>0</v>
      </c>
      <c r="I75" s="6">
        <v>0</v>
      </c>
    </row>
    <row r="76" spans="2:9" x14ac:dyDescent="0.2">
      <c r="B76" s="2"/>
      <c r="C76" s="3" t="s">
        <v>79</v>
      </c>
      <c r="D76" s="6">
        <v>0</v>
      </c>
      <c r="E76" s="6">
        <v>0</v>
      </c>
      <c r="F76" s="6">
        <f t="shared" si="6"/>
        <v>0</v>
      </c>
      <c r="G76" s="6">
        <v>0</v>
      </c>
      <c r="H76" s="6">
        <v>0</v>
      </c>
      <c r="I76" s="6">
        <v>0</v>
      </c>
    </row>
    <row r="77" spans="2:9" x14ac:dyDescent="0.2">
      <c r="B77" s="2"/>
      <c r="C77" s="3" t="s">
        <v>80</v>
      </c>
      <c r="D77" s="6">
        <v>0</v>
      </c>
      <c r="E77" s="6">
        <v>0</v>
      </c>
      <c r="F77" s="6">
        <f t="shared" si="6"/>
        <v>0</v>
      </c>
      <c r="G77" s="6">
        <v>0</v>
      </c>
      <c r="H77" s="6">
        <v>0</v>
      </c>
      <c r="I77" s="6">
        <v>0</v>
      </c>
    </row>
    <row r="78" spans="2:9" x14ac:dyDescent="0.2">
      <c r="B78" s="2"/>
      <c r="C78" s="3" t="s">
        <v>81</v>
      </c>
      <c r="D78" s="6">
        <v>0</v>
      </c>
      <c r="E78" s="6">
        <v>0</v>
      </c>
      <c r="F78" s="6">
        <f t="shared" si="6"/>
        <v>0</v>
      </c>
      <c r="G78" s="6">
        <v>0</v>
      </c>
      <c r="H78" s="6">
        <v>0</v>
      </c>
      <c r="I78" s="6">
        <v>0</v>
      </c>
    </row>
    <row r="79" spans="2:9" x14ac:dyDescent="0.2">
      <c r="B79" s="2"/>
      <c r="C79" s="3" t="s">
        <v>82</v>
      </c>
      <c r="D79" s="6">
        <v>0</v>
      </c>
      <c r="E79" s="6">
        <v>0</v>
      </c>
      <c r="F79" s="6">
        <f t="shared" si="6"/>
        <v>0</v>
      </c>
      <c r="G79" s="6">
        <v>0</v>
      </c>
      <c r="H79" s="6">
        <v>0</v>
      </c>
      <c r="I79" s="6">
        <v>0</v>
      </c>
    </row>
    <row r="80" spans="2:9" ht="12.75" thickBot="1" x14ac:dyDescent="0.25">
      <c r="B80" s="4"/>
      <c r="C80" s="5" t="s">
        <v>83</v>
      </c>
      <c r="D80" s="6">
        <v>0</v>
      </c>
      <c r="E80" s="6">
        <v>0</v>
      </c>
      <c r="F80" s="6">
        <f t="shared" si="6"/>
        <v>0</v>
      </c>
      <c r="G80" s="6">
        <v>0</v>
      </c>
      <c r="H80" s="6">
        <v>0</v>
      </c>
      <c r="I80" s="6">
        <v>0</v>
      </c>
    </row>
    <row r="81" spans="2:9" ht="12.75" thickBot="1" x14ac:dyDescent="0.25">
      <c r="B81" s="14" t="s">
        <v>84</v>
      </c>
      <c r="C81" s="15"/>
      <c r="D81" s="7">
        <f>D73+D57+D47+D37+D27+D17+D9</f>
        <v>31000000</v>
      </c>
      <c r="E81" s="7">
        <f>E73+E57+E47+E37+E27+E17+E9</f>
        <v>15657687.25</v>
      </c>
      <c r="F81" s="7">
        <f t="shared" ref="E81:I81" si="10">F73+F57+F47+F37+F27+F17+F9</f>
        <v>46657687.25</v>
      </c>
      <c r="G81" s="7">
        <f t="shared" si="10"/>
        <v>27194989.039999999</v>
      </c>
      <c r="H81" s="7">
        <f t="shared" si="10"/>
        <v>27194989.039999999</v>
      </c>
      <c r="I81" s="7">
        <f t="shared" si="10"/>
        <v>19462698.210000001</v>
      </c>
    </row>
  </sheetData>
  <mergeCells count="17">
    <mergeCell ref="B2:I2"/>
    <mergeCell ref="B3:I3"/>
    <mergeCell ref="B4:I4"/>
    <mergeCell ref="B5:I5"/>
    <mergeCell ref="B6:C8"/>
    <mergeCell ref="D6:H6"/>
    <mergeCell ref="I6:I7"/>
    <mergeCell ref="B61:C61"/>
    <mergeCell ref="B69:C69"/>
    <mergeCell ref="B73:C73"/>
    <mergeCell ref="B81:C81"/>
    <mergeCell ref="B9:C9"/>
    <mergeCell ref="B17:C17"/>
    <mergeCell ref="B27:C27"/>
    <mergeCell ref="B37:C37"/>
    <mergeCell ref="B47:C47"/>
    <mergeCell ref="B57:C57"/>
  </mergeCells>
  <pageMargins left="0.19685039370078741" right="0.19685039370078741" top="0.19685039370078741" bottom="0.19685039370078741" header="0.31496062992125984" footer="0.31496062992125984"/>
  <pageSetup scale="62" orientation="portrait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COG</vt:lpstr>
      <vt:lpstr>'EAE COG'!Área_de_impresión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FLOR</cp:lastModifiedBy>
  <cp:lastPrinted>2017-06-13T16:34:09Z</cp:lastPrinted>
  <dcterms:created xsi:type="dcterms:W3CDTF">2015-10-07T18:40:37Z</dcterms:created>
  <dcterms:modified xsi:type="dcterms:W3CDTF">2017-10-25T21:34:57Z</dcterms:modified>
</cp:coreProperties>
</file>