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H27" i="1" l="1"/>
  <c r="H25" i="1"/>
  <c r="H21" i="1"/>
  <c r="H20" i="1"/>
  <c r="H17" i="1"/>
  <c r="H16" i="1"/>
  <c r="H15" i="1"/>
  <c r="H14" i="1"/>
  <c r="H12" i="1"/>
  <c r="G28" i="1"/>
  <c r="H28" i="1" s="1"/>
  <c r="G27" i="1"/>
  <c r="G26" i="1"/>
  <c r="H26" i="1" s="1"/>
  <c r="G25" i="1"/>
  <c r="G24" i="1"/>
  <c r="H24" i="1" s="1"/>
  <c r="G23" i="1"/>
  <c r="H23" i="1" s="1"/>
  <c r="G22" i="1"/>
  <c r="H22" i="1" s="1"/>
  <c r="G21" i="1"/>
  <c r="G20" i="1"/>
  <c r="G17" i="1"/>
  <c r="G16" i="1"/>
  <c r="G15" i="1"/>
  <c r="G14" i="1"/>
  <c r="G13" i="1"/>
  <c r="H13" i="1" s="1"/>
  <c r="G12" i="1"/>
  <c r="G11" i="1"/>
  <c r="F10" i="1"/>
  <c r="E10" i="1"/>
  <c r="F19" i="1"/>
  <c r="E19" i="1"/>
  <c r="E8" i="1" s="1"/>
  <c r="D19" i="1"/>
  <c r="D10" i="1"/>
  <c r="F8" i="1" l="1"/>
  <c r="G19" i="1"/>
  <c r="H19" i="1"/>
  <c r="G10" i="1"/>
  <c r="H11" i="1"/>
  <c r="H10" i="1" s="1"/>
  <c r="D8" i="1"/>
  <c r="G8" i="1" l="1"/>
  <c r="H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<sst xmlns="http://schemas.openxmlformats.org/spreadsheetml/2006/main" count="32" uniqueCount="32">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</sst>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topLeftCell="D2" zoomScaleNormal="100" workbookViewId="0">
      <selection activeCell="G27" sqref="G27"/>
    </sheetView>
  </sheetViews>
  <sheetFormatPr baseColWidth="10" defaultRowHeight="14.4" x14ac:dyDescent="0.3"/>
  <cols>
    <col min="1" max="1" width="2.6640625" style="1" customWidth="1"/>
    <col min="2" max="2" width="2.109375" style="1" customWidth="1"/>
    <col min="3" max="3" width="41.33203125" style="1" customWidth="1"/>
    <col min="4" max="4" width="17.33203125" style="1" bestFit="1" customWidth="1"/>
    <col min="5" max="5" width="21" style="1" bestFit="1" customWidth="1"/>
    <col min="6" max="6" width="21.44140625" style="1" bestFit="1" customWidth="1"/>
    <col min="7" max="7" width="17.5546875" style="1" bestFit="1" customWidth="1"/>
    <col min="8" max="8" width="21.44140625" style="1" bestFit="1" customWidth="1"/>
    <col min="9" max="16384" width="11.5546875" style="1"/>
  </cols>
  <sheetData>
    <row r="1" spans="2:8" ht="15" thickBot="1" x14ac:dyDescent="0.35"/>
    <row r="2" spans="2:8" x14ac:dyDescent="0.3">
      <c r="B2" s="18" t="s">
        <v>31</v>
      </c>
      <c r="C2" s="19"/>
      <c r="D2" s="19"/>
      <c r="E2" s="19"/>
      <c r="F2" s="19"/>
      <c r="G2" s="19"/>
      <c r="H2" s="20"/>
    </row>
    <row r="3" spans="2:8" x14ac:dyDescent="0.3">
      <c r="B3" s="21" t="s">
        <v>0</v>
      </c>
      <c r="C3" s="22"/>
      <c r="D3" s="22"/>
      <c r="E3" s="22"/>
      <c r="F3" s="22"/>
      <c r="G3" s="22"/>
      <c r="H3" s="23"/>
    </row>
    <row r="4" spans="2:8" ht="15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3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" thickBot="1" x14ac:dyDescent="0.35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3">
      <c r="B7" s="14"/>
      <c r="C7" s="15"/>
      <c r="D7" s="4"/>
      <c r="E7" s="4"/>
      <c r="F7" s="4"/>
      <c r="G7" s="4"/>
      <c r="H7" s="4"/>
    </row>
    <row r="8" spans="2:8" x14ac:dyDescent="0.3">
      <c r="B8" s="16" t="s">
        <v>9</v>
      </c>
      <c r="C8" s="17"/>
      <c r="D8" s="5">
        <f>+D10+D19</f>
        <v>423075737.10000002</v>
      </c>
      <c r="E8" s="5">
        <f>+E10+E19</f>
        <v>324969008.31999999</v>
      </c>
      <c r="F8" s="5">
        <f>+F10+F19</f>
        <v>344974289.31999999</v>
      </c>
      <c r="G8" s="5">
        <f>+G10+G19</f>
        <v>403070456.10000002</v>
      </c>
      <c r="H8" s="5">
        <f>+H10+H19</f>
        <v>-20005280.999999963</v>
      </c>
    </row>
    <row r="9" spans="2:8" x14ac:dyDescent="0.3">
      <c r="B9" s="6"/>
      <c r="C9" s="7"/>
      <c r="D9" s="8"/>
      <c r="E9" s="8"/>
      <c r="F9" s="8"/>
      <c r="G9" s="5"/>
      <c r="H9" s="5"/>
    </row>
    <row r="10" spans="2:8" x14ac:dyDescent="0.3">
      <c r="B10" s="6"/>
      <c r="C10" s="7" t="s">
        <v>10</v>
      </c>
      <c r="D10" s="5">
        <f>SUM(D11:D17)</f>
        <v>86792933.719999999</v>
      </c>
      <c r="E10" s="5">
        <f>SUM(E11:E17)</f>
        <v>287470031.81</v>
      </c>
      <c r="F10" s="5">
        <f>SUM(F11:F17)</f>
        <v>264557887.44</v>
      </c>
      <c r="G10" s="5">
        <f>SUM(G11:G17)</f>
        <v>109705078.09000003</v>
      </c>
      <c r="H10" s="5">
        <f>SUM(H11:H17)</f>
        <v>22912144.370000027</v>
      </c>
    </row>
    <row r="11" spans="2:8" x14ac:dyDescent="0.3">
      <c r="B11" s="9"/>
      <c r="C11" s="4" t="s">
        <v>11</v>
      </c>
      <c r="D11" s="8">
        <v>36189805.009999998</v>
      </c>
      <c r="E11" s="8">
        <v>162898622.55000001</v>
      </c>
      <c r="F11" s="8">
        <v>138521034.84999999</v>
      </c>
      <c r="G11" s="8">
        <f>+D11+E11-F11</f>
        <v>60567392.710000008</v>
      </c>
      <c r="H11" s="8">
        <f>+G11-D11</f>
        <v>24377587.70000001</v>
      </c>
    </row>
    <row r="12" spans="2:8" x14ac:dyDescent="0.3">
      <c r="B12" s="9"/>
      <c r="C12" s="4" t="s">
        <v>12</v>
      </c>
      <c r="D12" s="8">
        <v>50412073.590000004</v>
      </c>
      <c r="E12" s="8">
        <v>124571409.26000001</v>
      </c>
      <c r="F12" s="8">
        <v>126036852.59</v>
      </c>
      <c r="G12" s="8">
        <f t="shared" ref="G12:G17" si="0">+D12+E12-F12</f>
        <v>48946630.26000002</v>
      </c>
      <c r="H12" s="8">
        <f t="shared" ref="H12:H17" si="1">+G12-D12</f>
        <v>-1465443.3299999833</v>
      </c>
    </row>
    <row r="13" spans="2:8" x14ac:dyDescent="0.3">
      <c r="B13" s="9"/>
      <c r="C13" s="4" t="s">
        <v>13</v>
      </c>
      <c r="D13" s="8">
        <v>0.12</v>
      </c>
      <c r="E13" s="8">
        <v>0</v>
      </c>
      <c r="F13" s="8">
        <v>0</v>
      </c>
      <c r="G13" s="8">
        <f t="shared" si="0"/>
        <v>0.12</v>
      </c>
      <c r="H13" s="8">
        <f t="shared" si="1"/>
        <v>0</v>
      </c>
    </row>
    <row r="14" spans="2:8" x14ac:dyDescent="0.3">
      <c r="B14" s="9"/>
      <c r="C14" s="4" t="s">
        <v>14</v>
      </c>
      <c r="D14" s="8">
        <v>191055</v>
      </c>
      <c r="E14" s="8">
        <v>0</v>
      </c>
      <c r="F14" s="8">
        <v>0</v>
      </c>
      <c r="G14" s="8">
        <f t="shared" si="0"/>
        <v>191055</v>
      </c>
      <c r="H14" s="8">
        <f t="shared" si="1"/>
        <v>0</v>
      </c>
    </row>
    <row r="15" spans="2:8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1"/>
        <v>0</v>
      </c>
    </row>
    <row r="16" spans="2:8" ht="22.8" x14ac:dyDescent="0.3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x14ac:dyDescent="0.3">
      <c r="B18" s="6"/>
      <c r="C18" s="7"/>
      <c r="D18" s="8"/>
      <c r="E18" s="8"/>
      <c r="F18" s="8"/>
      <c r="G18" s="8"/>
      <c r="H18" s="8"/>
    </row>
    <row r="19" spans="1:8" x14ac:dyDescent="0.3">
      <c r="B19" s="6"/>
      <c r="C19" s="7" t="s">
        <v>18</v>
      </c>
      <c r="D19" s="5">
        <f>SUM(D20:D28)</f>
        <v>336282803.38</v>
      </c>
      <c r="E19" s="5">
        <f>SUM(E20:E28)</f>
        <v>37498976.509999998</v>
      </c>
      <c r="F19" s="5">
        <f>SUM(F20:F28)</f>
        <v>80416401.879999995</v>
      </c>
      <c r="G19" s="5">
        <f>SUM(G20:G28)</f>
        <v>293365378.00999999</v>
      </c>
      <c r="H19" s="5">
        <f>SUM(H20:H28)</f>
        <v>-42917425.36999999</v>
      </c>
    </row>
    <row r="20" spans="1:8" x14ac:dyDescent="0.3">
      <c r="B20" s="9"/>
      <c r="C20" s="4" t="s">
        <v>19</v>
      </c>
      <c r="D20" s="8">
        <v>24000000</v>
      </c>
      <c r="E20" s="8">
        <v>0</v>
      </c>
      <c r="F20" s="8">
        <v>0</v>
      </c>
      <c r="G20" s="8">
        <f t="shared" ref="G20:G28" si="2">+D20+E20-F20</f>
        <v>24000000</v>
      </c>
      <c r="H20" s="8">
        <f t="shared" ref="H20:H28" si="3">+G20-D20</f>
        <v>0</v>
      </c>
    </row>
    <row r="21" spans="1:8" ht="22.8" x14ac:dyDescent="0.3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2"/>
        <v>0</v>
      </c>
      <c r="H21" s="8">
        <f t="shared" si="3"/>
        <v>0</v>
      </c>
    </row>
    <row r="22" spans="1:8" ht="22.8" x14ac:dyDescent="0.3">
      <c r="A22" s="12" t="s">
        <v>30</v>
      </c>
      <c r="B22" s="9"/>
      <c r="C22" s="4" t="s">
        <v>21</v>
      </c>
      <c r="D22" s="8">
        <v>162494571.27000001</v>
      </c>
      <c r="E22" s="8">
        <v>37154621.710000001</v>
      </c>
      <c r="F22" s="8">
        <v>80357494.659999996</v>
      </c>
      <c r="G22" s="8">
        <f t="shared" si="2"/>
        <v>119291698.32000002</v>
      </c>
      <c r="H22" s="8">
        <f t="shared" si="3"/>
        <v>-43202872.949999988</v>
      </c>
    </row>
    <row r="23" spans="1:8" x14ac:dyDescent="0.3">
      <c r="B23" s="9"/>
      <c r="C23" s="4" t="s">
        <v>22</v>
      </c>
      <c r="D23" s="8">
        <v>102920690.40000001</v>
      </c>
      <c r="E23" s="8">
        <v>306854.8</v>
      </c>
      <c r="F23" s="8">
        <v>0</v>
      </c>
      <c r="G23" s="8">
        <f t="shared" si="2"/>
        <v>103227545.2</v>
      </c>
      <c r="H23" s="8">
        <f t="shared" si="3"/>
        <v>306854.79999999702</v>
      </c>
    </row>
    <row r="24" spans="1:8" x14ac:dyDescent="0.3">
      <c r="B24" s="9"/>
      <c r="C24" s="4" t="s">
        <v>23</v>
      </c>
      <c r="D24" s="8">
        <v>435000</v>
      </c>
      <c r="E24" s="8">
        <v>0</v>
      </c>
      <c r="F24" s="8">
        <v>0</v>
      </c>
      <c r="G24" s="8">
        <f t="shared" si="2"/>
        <v>435000</v>
      </c>
      <c r="H24" s="8">
        <f t="shared" si="3"/>
        <v>0</v>
      </c>
    </row>
    <row r="25" spans="1:8" ht="22.8" x14ac:dyDescent="0.3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2"/>
        <v>0</v>
      </c>
      <c r="H25" s="8">
        <f t="shared" si="3"/>
        <v>0</v>
      </c>
    </row>
    <row r="26" spans="1:8" x14ac:dyDescent="0.3">
      <c r="B26" s="9"/>
      <c r="C26" s="4" t="s">
        <v>25</v>
      </c>
      <c r="D26" s="8">
        <v>31454060.370000001</v>
      </c>
      <c r="E26" s="8">
        <v>0</v>
      </c>
      <c r="F26" s="8">
        <v>58907.22</v>
      </c>
      <c r="G26" s="8">
        <f t="shared" si="2"/>
        <v>31395153.150000002</v>
      </c>
      <c r="H26" s="8">
        <f t="shared" si="3"/>
        <v>-58907.219999998808</v>
      </c>
    </row>
    <row r="27" spans="1:8" ht="22.8" x14ac:dyDescent="0.3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2"/>
        <v>0</v>
      </c>
      <c r="H27" s="8">
        <f t="shared" si="3"/>
        <v>0</v>
      </c>
    </row>
    <row r="28" spans="1:8" x14ac:dyDescent="0.3">
      <c r="B28" s="9"/>
      <c r="C28" s="4" t="s">
        <v>27</v>
      </c>
      <c r="D28" s="8">
        <v>14978481.34</v>
      </c>
      <c r="E28" s="8">
        <v>37500</v>
      </c>
      <c r="F28" s="8">
        <v>0</v>
      </c>
      <c r="G28" s="8">
        <f t="shared" si="2"/>
        <v>15015981.34</v>
      </c>
      <c r="H28" s="8">
        <f t="shared" si="3"/>
        <v>37500</v>
      </c>
    </row>
    <row r="29" spans="1:8" ht="15" thickBot="1" x14ac:dyDescent="0.35">
      <c r="B29" s="10"/>
      <c r="C29" s="11"/>
      <c r="D29" s="11"/>
      <c r="E29" s="11"/>
      <c r="F29" s="11"/>
      <c r="G29" s="11"/>
      <c r="H29" s="11"/>
    </row>
    <row r="31" spans="1:8" ht="63" customHeight="1" x14ac:dyDescent="0.3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2017-06-12T16:23:09Z</cp:lastPrinted>
  <dcterms:created xsi:type="dcterms:W3CDTF">2015-10-07T18:30:50Z</dcterms:created>
  <dcterms:modified xsi:type="dcterms:W3CDTF">2017-10-28T16:24:25Z</dcterms:modified>
</cp:coreProperties>
</file>