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24240" windowHeight="1224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E19" i="1" l="1"/>
  <c r="E16" i="1"/>
  <c r="G16" i="1" s="1"/>
  <c r="E13" i="1"/>
  <c r="E12" i="1"/>
  <c r="J12" i="1" s="1"/>
  <c r="E11" i="1"/>
  <c r="E10" i="1"/>
  <c r="I29" i="1"/>
  <c r="H29" i="1"/>
  <c r="I9" i="1"/>
  <c r="H9" i="1"/>
  <c r="F9" i="1"/>
  <c r="F29" i="1" s="1"/>
  <c r="J28" i="1"/>
  <c r="J27" i="1"/>
  <c r="J26" i="1"/>
  <c r="J25" i="1"/>
  <c r="J24" i="1"/>
  <c r="J23" i="1"/>
  <c r="J22" i="1"/>
  <c r="J20" i="1"/>
  <c r="J19" i="1"/>
  <c r="J18" i="1"/>
  <c r="J17" i="1"/>
  <c r="J16" i="1"/>
  <c r="J15" i="1"/>
  <c r="J14" i="1"/>
  <c r="J13" i="1"/>
  <c r="J11" i="1"/>
  <c r="J10" i="1"/>
  <c r="G28" i="1"/>
  <c r="G27" i="1"/>
  <c r="G26" i="1"/>
  <c r="G25" i="1"/>
  <c r="G24" i="1"/>
  <c r="G23" i="1"/>
  <c r="G22" i="1"/>
  <c r="G20" i="1"/>
  <c r="G19" i="1"/>
  <c r="G18" i="1"/>
  <c r="G17" i="1"/>
  <c r="G15" i="1"/>
  <c r="G14" i="1"/>
  <c r="G13" i="1"/>
  <c r="G12" i="1"/>
  <c r="G11" i="1"/>
  <c r="G10" i="1"/>
  <c r="E9" i="1" l="1"/>
  <c r="E29" i="1" s="1"/>
  <c r="J29" i="1" s="1"/>
  <c r="J9" i="1" l="1"/>
  <c r="G29" i="1"/>
  <c r="G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<sst xmlns="http://schemas.openxmlformats.org/spreadsheetml/2006/main" count="38" uniqueCount="35">
  <si>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</si>
  <si>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</si>
  <si>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</si>
  <si>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</si>
  <si>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</si>
  <si>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</si>
  <si>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</si>
  <si>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</si>
  <si>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</si>
  <si>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</si>
  <si>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</si>
  <si>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</si>
  <si>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</si>
  <si>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</si>
  <si>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</si>
  <si>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</si>
  <si>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</si>
  <si>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</si>
  <si>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</si>
  <si>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</si>
  <si>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</si>
  <si>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</si>
  <si>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</si>
  <si>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</si>
  <si>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</si>
  <si>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</si>
  <si>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</si>
  <si>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</si>
  <si>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</si>
  <si>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</si>
  <si>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</si>
  <si>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</si>
  <si>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ASEC_EAICFF_3erTRIM_N5</t>
  </si>
  <si>
    <t>Del 01 de enero al 30 de septiembre de 2017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</si>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</sst>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9" fontId="3" fillId="2" borderId="14" xfId="0" applyNumberFormat="1" applyFont="1" applyFill="1" applyBorder="1" applyAlignment="1">
      <alignment horizontal="center" vertical="center"/>
    </xf>
    <xf numFmtId="4" fontId="3" fillId="3" borderId="18" xfId="0" applyNumberFormat="1" applyFont="1" applyFill="1" applyBorder="1" applyAlignment="1">
      <alignment horizontal="right" vertical="center"/>
    </xf>
    <xf numFmtId="0" fontId="1" fillId="0" borderId="22" xfId="0" applyFont="1" applyBorder="1" applyAlignment="1">
      <alignment horizontal="justify" vertical="center"/>
    </xf>
    <xf numFmtId="0" fontId="3" fillId="0" borderId="22" xfId="0" applyFont="1" applyBorder="1" applyAlignment="1">
      <alignment horizontal="justify" vertical="center"/>
    </xf>
    <xf numFmtId="0" fontId="1" fillId="0" borderId="24" xfId="0" applyFont="1" applyBorder="1" applyAlignment="1">
      <alignment horizontal="justify" vertical="center"/>
    </xf>
    <xf numFmtId="4" fontId="3" fillId="3" borderId="27" xfId="0" applyNumberFormat="1" applyFont="1" applyFill="1" applyBorder="1" applyAlignment="1">
      <alignment horizontal="right" vertical="center"/>
    </xf>
    <xf numFmtId="44" fontId="5" fillId="0" borderId="28" xfId="1" applyFont="1" applyFill="1" applyBorder="1" applyAlignment="1">
      <alignment horizontal="center" vertical="center"/>
    </xf>
    <xf numFmtId="4" fontId="1" fillId="3" borderId="28" xfId="0" applyNumberFormat="1" applyFont="1" applyFill="1" applyBorder="1" applyAlignment="1">
      <alignment horizontal="right" vertical="center"/>
    </xf>
    <xf numFmtId="4" fontId="3" fillId="3" borderId="28" xfId="0" applyNumberFormat="1" applyFont="1" applyFill="1" applyBorder="1" applyAlignment="1">
      <alignment horizontal="right" vertical="center"/>
    </xf>
    <xf numFmtId="4" fontId="1" fillId="3" borderId="29" xfId="0" applyNumberFormat="1" applyFont="1" applyFill="1" applyBorder="1" applyAlignment="1">
      <alignment horizontal="right" vertical="center"/>
    </xf>
    <xf numFmtId="0" fontId="3" fillId="0" borderId="22" xfId="0" applyFont="1" applyBorder="1" applyAlignment="1">
      <alignment horizontal="justify" vertical="center"/>
    </xf>
    <xf numFmtId="0" fontId="3" fillId="0" borderId="17" xfId="0" applyFont="1" applyBorder="1" applyAlignment="1">
      <alignment horizontal="justify" vertical="center"/>
    </xf>
    <xf numFmtId="0" fontId="3" fillId="0" borderId="23" xfId="0" applyFont="1" applyBorder="1" applyAlignment="1">
      <alignment horizontal="justify" vertical="center"/>
    </xf>
    <xf numFmtId="0" fontId="1" fillId="0" borderId="25" xfId="0" applyFont="1" applyBorder="1" applyAlignment="1">
      <alignment horizontal="justify" vertical="center"/>
    </xf>
    <xf numFmtId="0" fontId="1" fillId="0" borderId="26" xfId="0" applyFont="1" applyBorder="1" applyAlignment="1">
      <alignment horizontal="justify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7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/>
    </xf>
    <xf numFmtId="0" fontId="1" fillId="0" borderId="23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justify" vertical="center"/>
    </xf>
    <xf numFmtId="0" fontId="3" fillId="0" borderId="20" xfId="0" applyFont="1" applyBorder="1" applyAlignment="1">
      <alignment horizontal="justify" vertical="center"/>
    </xf>
    <xf numFmtId="0" fontId="3" fillId="0" borderId="21" xfId="0" applyFont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9"/>
  <sheetViews>
    <sheetView showGridLines="0" tabSelected="1" zoomScale="90" zoomScaleNormal="90" workbookViewId="0">
      <selection activeCell="C16" sqref="C16:D16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5">
      <c r="K2" s="2" t="s">
        <v>32</v>
      </c>
    </row>
    <row r="3" spans="2:11" x14ac:dyDescent="0.2">
      <c r="B3" s="39" t="s">
        <v>34</v>
      </c>
      <c r="C3" s="40"/>
      <c r="D3" s="40"/>
      <c r="E3" s="40"/>
      <c r="F3" s="40"/>
      <c r="G3" s="40"/>
      <c r="H3" s="40"/>
      <c r="I3" s="40"/>
      <c r="J3" s="41"/>
    </row>
    <row r="4" spans="2:11" x14ac:dyDescent="0.2">
      <c r="B4" s="42" t="s">
        <v>0</v>
      </c>
      <c r="C4" s="43"/>
      <c r="D4" s="43"/>
      <c r="E4" s="43"/>
      <c r="F4" s="43"/>
      <c r="G4" s="43"/>
      <c r="H4" s="43"/>
      <c r="I4" s="43"/>
      <c r="J4" s="44"/>
    </row>
    <row r="5" spans="2:11" ht="12.6" thickBot="1" x14ac:dyDescent="0.25">
      <c r="B5" s="45" t="s">
        <v>33</v>
      </c>
      <c r="C5" s="46"/>
      <c r="D5" s="46"/>
      <c r="E5" s="46"/>
      <c r="F5" s="46"/>
      <c r="G5" s="46"/>
      <c r="H5" s="46"/>
      <c r="I5" s="46"/>
      <c r="J5" s="47"/>
    </row>
    <row r="6" spans="2:11" ht="12.75" thickBot="1" x14ac:dyDescent="0.25">
      <c r="B6" s="48" t="s">
        <v>1</v>
      </c>
      <c r="C6" s="49"/>
      <c r="D6" s="50"/>
      <c r="E6" s="54" t="s">
        <v>2</v>
      </c>
      <c r="F6" s="55"/>
      <c r="G6" s="55"/>
      <c r="H6" s="55"/>
      <c r="I6" s="55"/>
      <c r="J6" s="56" t="s">
        <v>3</v>
      </c>
    </row>
    <row r="7" spans="2:11" ht="24.75" thickBot="1" x14ac:dyDescent="0.25">
      <c r="B7" s="51"/>
      <c r="C7" s="52"/>
      <c r="D7" s="53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57"/>
    </row>
    <row r="8" spans="2:11" ht="12.75" thickBot="1" x14ac:dyDescent="0.25">
      <c r="B8" s="51"/>
      <c r="C8" s="52"/>
      <c r="D8" s="53"/>
      <c r="E8" s="9" t="s">
        <v>28</v>
      </c>
      <c r="F8" s="9" t="s">
        <v>29</v>
      </c>
      <c r="G8" s="9" t="s">
        <v>9</v>
      </c>
      <c r="H8" s="9" t="s">
        <v>30</v>
      </c>
      <c r="I8" s="9" t="s">
        <v>31</v>
      </c>
      <c r="J8" s="9" t="s">
        <v>10</v>
      </c>
    </row>
    <row r="9" spans="2:11" s="3" customFormat="1" x14ac:dyDescent="0.2">
      <c r="B9" s="58" t="s">
        <v>11</v>
      </c>
      <c r="C9" s="59"/>
      <c r="D9" s="60"/>
      <c r="E9" s="14">
        <f>E10+E11+E12+E13+E14+E15+E16+E17+E18</f>
        <v>44796445.56000001</v>
      </c>
      <c r="F9" s="14">
        <f>F10+F11+F12+F13+F14+F15+F16+F17+F18</f>
        <v>10306414.450000001</v>
      </c>
      <c r="G9" s="14">
        <f>E9+F9</f>
        <v>55102860.010000013</v>
      </c>
      <c r="H9" s="14">
        <f>H10+H11+H12+H13+H14+H15+H16+H17+H18</f>
        <v>55102860.010000005</v>
      </c>
      <c r="I9" s="14">
        <f>I10+I11+I12+I13+I14+I15+I16+I17+I18</f>
        <v>55102860.010000005</v>
      </c>
      <c r="J9" s="14">
        <f>I9-E9</f>
        <v>10306414.449999996</v>
      </c>
    </row>
    <row r="10" spans="2:11" x14ac:dyDescent="0.2">
      <c r="B10" s="11"/>
      <c r="C10" s="35" t="s">
        <v>12</v>
      </c>
      <c r="D10" s="36"/>
      <c r="E10" s="15">
        <f>4069706.85*9</f>
        <v>36627361.649999999</v>
      </c>
      <c r="F10" s="16">
        <v>7132841.7999999998</v>
      </c>
      <c r="G10" s="16">
        <f t="shared" ref="G10:G29" si="0">E10+F10</f>
        <v>43760203.449999996</v>
      </c>
      <c r="H10" s="16">
        <v>43760203.450000003</v>
      </c>
      <c r="I10" s="16">
        <v>43760203.450000003</v>
      </c>
      <c r="J10" s="16">
        <f t="shared" ref="J10:J28" si="1">I10-E10</f>
        <v>7132841.8000000045</v>
      </c>
    </row>
    <row r="11" spans="2:11" x14ac:dyDescent="0.2">
      <c r="B11" s="11"/>
      <c r="C11" s="35" t="s">
        <v>13</v>
      </c>
      <c r="D11" s="36"/>
      <c r="E11" s="15">
        <f>34648.01*9</f>
        <v>311832.09000000003</v>
      </c>
      <c r="F11" s="16">
        <v>-200023.85</v>
      </c>
      <c r="G11" s="16">
        <f t="shared" si="0"/>
        <v>111808.24000000002</v>
      </c>
      <c r="H11" s="16">
        <v>111808.24</v>
      </c>
      <c r="I11" s="16">
        <v>111808.24</v>
      </c>
      <c r="J11" s="16">
        <f t="shared" si="1"/>
        <v>-200023.85000000003</v>
      </c>
    </row>
    <row r="12" spans="2:11" x14ac:dyDescent="0.2">
      <c r="B12" s="11"/>
      <c r="C12" s="35" t="s">
        <v>14</v>
      </c>
      <c r="D12" s="36"/>
      <c r="E12" s="16">
        <f>705180.78*9</f>
        <v>6346627.0200000005</v>
      </c>
      <c r="F12" s="16">
        <v>1424148.74</v>
      </c>
      <c r="G12" s="16">
        <f t="shared" si="0"/>
        <v>7770775.7600000007</v>
      </c>
      <c r="H12" s="16">
        <v>7770775.7599999998</v>
      </c>
      <c r="I12" s="16">
        <v>7770775.7599999998</v>
      </c>
      <c r="J12" s="16">
        <f t="shared" si="1"/>
        <v>1424148.7399999993</v>
      </c>
    </row>
    <row r="13" spans="2:11" x14ac:dyDescent="0.2">
      <c r="B13" s="11"/>
      <c r="C13" s="35" t="s">
        <v>15</v>
      </c>
      <c r="D13" s="36"/>
      <c r="E13" s="16">
        <f>672.53*9</f>
        <v>6052.7699999999995</v>
      </c>
      <c r="F13" s="16">
        <v>-6052.77</v>
      </c>
      <c r="G13" s="16">
        <f t="shared" si="0"/>
        <v>0</v>
      </c>
      <c r="H13" s="16">
        <v>0</v>
      </c>
      <c r="I13" s="16">
        <v>0</v>
      </c>
      <c r="J13" s="16">
        <f t="shared" si="1"/>
        <v>-6052.7699999999995</v>
      </c>
    </row>
    <row r="14" spans="2:11" x14ac:dyDescent="0.2">
      <c r="B14" s="11"/>
      <c r="C14" s="33" t="s">
        <v>16</v>
      </c>
      <c r="D14" s="34"/>
      <c r="E14" s="16">
        <v>0</v>
      </c>
      <c r="F14" s="16">
        <v>0</v>
      </c>
      <c r="G14" s="16">
        <f t="shared" si="0"/>
        <v>0</v>
      </c>
      <c r="H14" s="16">
        <v>0</v>
      </c>
      <c r="I14" s="16">
        <v>0</v>
      </c>
      <c r="J14" s="16">
        <f t="shared" si="1"/>
        <v>0</v>
      </c>
    </row>
    <row r="15" spans="2:11" x14ac:dyDescent="0.2">
      <c r="B15" s="11"/>
      <c r="C15" s="33" t="s">
        <v>17</v>
      </c>
      <c r="D15" s="34"/>
      <c r="E15" s="16">
        <v>0</v>
      </c>
      <c r="F15" s="16">
        <v>0</v>
      </c>
      <c r="G15" s="16">
        <f t="shared" si="0"/>
        <v>0</v>
      </c>
      <c r="H15" s="16">
        <v>0</v>
      </c>
      <c r="I15" s="16">
        <v>0</v>
      </c>
      <c r="J15" s="16">
        <f t="shared" si="1"/>
        <v>0</v>
      </c>
    </row>
    <row r="16" spans="2:11" x14ac:dyDescent="0.2">
      <c r="B16" s="11"/>
      <c r="C16" s="35" t="s">
        <v>18</v>
      </c>
      <c r="D16" s="36"/>
      <c r="E16" s="16">
        <f>167174.67*9</f>
        <v>1504572.03</v>
      </c>
      <c r="F16" s="16">
        <v>1955500.53</v>
      </c>
      <c r="G16" s="16">
        <f t="shared" si="0"/>
        <v>3460072.56</v>
      </c>
      <c r="H16" s="16">
        <v>3460072.56</v>
      </c>
      <c r="I16" s="16">
        <v>3460072.56</v>
      </c>
      <c r="J16" s="16">
        <f t="shared" si="1"/>
        <v>1955500.53</v>
      </c>
    </row>
    <row r="17" spans="2:10" x14ac:dyDescent="0.2">
      <c r="B17" s="11"/>
      <c r="C17" s="37" t="s">
        <v>16</v>
      </c>
      <c r="D17" s="38"/>
      <c r="E17" s="16">
        <v>0</v>
      </c>
      <c r="F17" s="16">
        <v>0</v>
      </c>
      <c r="G17" s="16">
        <f t="shared" si="0"/>
        <v>0</v>
      </c>
      <c r="H17" s="16">
        <v>0</v>
      </c>
      <c r="I17" s="16">
        <v>0</v>
      </c>
      <c r="J17" s="16">
        <f t="shared" si="1"/>
        <v>0</v>
      </c>
    </row>
    <row r="18" spans="2:10" x14ac:dyDescent="0.2">
      <c r="B18" s="11"/>
      <c r="C18" s="37" t="s">
        <v>17</v>
      </c>
      <c r="D18" s="38"/>
      <c r="E18" s="16">
        <v>0</v>
      </c>
      <c r="F18" s="16">
        <v>0</v>
      </c>
      <c r="G18" s="16">
        <f t="shared" si="0"/>
        <v>0</v>
      </c>
      <c r="H18" s="16">
        <v>0</v>
      </c>
      <c r="I18" s="16">
        <v>0</v>
      </c>
      <c r="J18" s="16">
        <f t="shared" si="1"/>
        <v>0</v>
      </c>
    </row>
    <row r="19" spans="2:10" x14ac:dyDescent="0.2">
      <c r="B19" s="11"/>
      <c r="C19" s="35" t="s">
        <v>19</v>
      </c>
      <c r="D19" s="36"/>
      <c r="E19" s="15">
        <f>4340052.53*9</f>
        <v>39060472.770000003</v>
      </c>
      <c r="F19" s="16">
        <v>20445572.620000001</v>
      </c>
      <c r="G19" s="16">
        <f t="shared" si="0"/>
        <v>59506045.390000001</v>
      </c>
      <c r="H19" s="16">
        <v>59506045.390000001</v>
      </c>
      <c r="I19" s="16">
        <v>59506045.390000001</v>
      </c>
      <c r="J19" s="16">
        <f t="shared" si="1"/>
        <v>20445572.619999997</v>
      </c>
    </row>
    <row r="20" spans="2:10" ht="25.5" customHeight="1" x14ac:dyDescent="0.2">
      <c r="B20" s="11"/>
      <c r="C20" s="35" t="s">
        <v>20</v>
      </c>
      <c r="D20" s="36"/>
      <c r="E20" s="15">
        <v>0</v>
      </c>
      <c r="F20" s="16">
        <v>0</v>
      </c>
      <c r="G20" s="16">
        <f t="shared" si="0"/>
        <v>0</v>
      </c>
      <c r="H20" s="16">
        <v>0</v>
      </c>
      <c r="I20" s="16">
        <v>0</v>
      </c>
      <c r="J20" s="16">
        <f t="shared" si="1"/>
        <v>0</v>
      </c>
    </row>
    <row r="21" spans="2:10" ht="4.5" customHeight="1" x14ac:dyDescent="0.2">
      <c r="B21" s="11"/>
      <c r="C21" s="31"/>
      <c r="D21" s="32"/>
      <c r="E21" s="16"/>
      <c r="F21" s="16"/>
      <c r="G21" s="17"/>
      <c r="H21" s="16"/>
      <c r="I21" s="16"/>
      <c r="J21" s="17"/>
    </row>
    <row r="22" spans="2:10" s="3" customFormat="1" x14ac:dyDescent="0.2">
      <c r="B22" s="19" t="s">
        <v>21</v>
      </c>
      <c r="C22" s="20"/>
      <c r="D22" s="21"/>
      <c r="E22" s="17">
        <v>0</v>
      </c>
      <c r="F22" s="17">
        <v>0</v>
      </c>
      <c r="G22" s="16">
        <f t="shared" si="0"/>
        <v>0</v>
      </c>
      <c r="H22" s="17">
        <v>0</v>
      </c>
      <c r="I22" s="17">
        <v>0</v>
      </c>
      <c r="J22" s="17">
        <f t="shared" si="1"/>
        <v>0</v>
      </c>
    </row>
    <row r="23" spans="2:10" ht="16.5" customHeight="1" x14ac:dyDescent="0.2">
      <c r="B23" s="12"/>
      <c r="C23" s="35" t="s">
        <v>22</v>
      </c>
      <c r="D23" s="36"/>
      <c r="E23" s="16">
        <v>0</v>
      </c>
      <c r="F23" s="16">
        <v>0</v>
      </c>
      <c r="G23" s="16">
        <f t="shared" si="0"/>
        <v>0</v>
      </c>
      <c r="H23" s="16">
        <v>0</v>
      </c>
      <c r="I23" s="16">
        <v>0</v>
      </c>
      <c r="J23" s="16">
        <f t="shared" si="1"/>
        <v>0</v>
      </c>
    </row>
    <row r="24" spans="2:10" ht="16.5" customHeight="1" x14ac:dyDescent="0.2">
      <c r="B24" s="11"/>
      <c r="C24" s="35" t="s">
        <v>23</v>
      </c>
      <c r="D24" s="36"/>
      <c r="E24" s="16">
        <v>0</v>
      </c>
      <c r="F24" s="16">
        <v>0</v>
      </c>
      <c r="G24" s="16">
        <f t="shared" si="0"/>
        <v>0</v>
      </c>
      <c r="H24" s="16">
        <v>0</v>
      </c>
      <c r="I24" s="16">
        <v>0</v>
      </c>
      <c r="J24" s="16">
        <f t="shared" si="1"/>
        <v>0</v>
      </c>
    </row>
    <row r="25" spans="2:10" ht="26.25" customHeight="1" x14ac:dyDescent="0.2">
      <c r="B25" s="11"/>
      <c r="C25" s="35" t="s">
        <v>20</v>
      </c>
      <c r="D25" s="36"/>
      <c r="E25" s="16">
        <v>0</v>
      </c>
      <c r="F25" s="16">
        <v>0</v>
      </c>
      <c r="G25" s="16">
        <f t="shared" si="0"/>
        <v>0</v>
      </c>
      <c r="H25" s="16">
        <v>0</v>
      </c>
      <c r="I25" s="16">
        <v>0</v>
      </c>
      <c r="J25" s="16">
        <f t="shared" si="1"/>
        <v>0</v>
      </c>
    </row>
    <row r="26" spans="2:10" ht="4.5" customHeight="1" x14ac:dyDescent="0.2">
      <c r="B26" s="11"/>
      <c r="C26" s="31"/>
      <c r="D26" s="32"/>
      <c r="E26" s="16"/>
      <c r="F26" s="16"/>
      <c r="G26" s="16">
        <f t="shared" si="0"/>
        <v>0</v>
      </c>
      <c r="H26" s="16"/>
      <c r="I26" s="16"/>
      <c r="J26" s="16">
        <f t="shared" si="1"/>
        <v>0</v>
      </c>
    </row>
    <row r="27" spans="2:10" s="3" customFormat="1" x14ac:dyDescent="0.2">
      <c r="B27" s="19" t="s">
        <v>24</v>
      </c>
      <c r="C27" s="20"/>
      <c r="D27" s="21"/>
      <c r="E27" s="17">
        <v>0</v>
      </c>
      <c r="F27" s="17">
        <v>0</v>
      </c>
      <c r="G27" s="16">
        <f t="shared" si="0"/>
        <v>0</v>
      </c>
      <c r="H27" s="17">
        <v>0</v>
      </c>
      <c r="I27" s="17">
        <v>0</v>
      </c>
      <c r="J27" s="16">
        <f t="shared" si="1"/>
        <v>0</v>
      </c>
    </row>
    <row r="28" spans="2:10" ht="12.75" thickBot="1" x14ac:dyDescent="0.25">
      <c r="B28" s="13"/>
      <c r="C28" s="22" t="s">
        <v>25</v>
      </c>
      <c r="D28" s="23"/>
      <c r="E28" s="18">
        <v>0</v>
      </c>
      <c r="F28" s="18">
        <v>0</v>
      </c>
      <c r="G28" s="18">
        <f t="shared" si="0"/>
        <v>0</v>
      </c>
      <c r="H28" s="18">
        <v>0</v>
      </c>
      <c r="I28" s="18">
        <v>0</v>
      </c>
      <c r="J28" s="18">
        <f t="shared" si="1"/>
        <v>0</v>
      </c>
    </row>
    <row r="29" spans="2:10" ht="12.75" thickBot="1" x14ac:dyDescent="0.25">
      <c r="B29" s="24" t="s">
        <v>26</v>
      </c>
      <c r="C29" s="25"/>
      <c r="D29" s="26"/>
      <c r="E29" s="10">
        <f>E9+E22+E27</f>
        <v>44796445.56000001</v>
      </c>
      <c r="F29" s="10">
        <f>F9+F22+F27</f>
        <v>10306414.450000001</v>
      </c>
      <c r="G29" s="10">
        <f t="shared" si="0"/>
        <v>55102860.010000013</v>
      </c>
      <c r="H29" s="10">
        <f>H9+H22+H27</f>
        <v>55102860.010000005</v>
      </c>
      <c r="I29" s="10">
        <f>I9+I22+I27</f>
        <v>55102860.010000005</v>
      </c>
      <c r="J29" s="27">
        <f>I29-E29</f>
        <v>10306414.449999996</v>
      </c>
    </row>
    <row r="30" spans="2:10" ht="12.75" thickBot="1" x14ac:dyDescent="0.25">
      <c r="B30" s="7"/>
      <c r="C30" s="7"/>
      <c r="D30" s="7"/>
      <c r="E30" s="8"/>
      <c r="F30" s="8"/>
      <c r="G30" s="8"/>
      <c r="H30" s="29" t="s">
        <v>27</v>
      </c>
      <c r="I30" s="30"/>
      <c r="J30" s="28"/>
    </row>
    <row r="32" spans="2:10" ht="11.45" x14ac:dyDescent="0.2"/>
    <row r="33" ht="11.45" x14ac:dyDescent="0.2"/>
    <row r="34" ht="11.45" x14ac:dyDescent="0.2"/>
    <row r="35" ht="11.45" x14ac:dyDescent="0.2"/>
    <row r="36" ht="11.45" x14ac:dyDescent="0.2"/>
    <row r="37" ht="11.45" x14ac:dyDescent="0.2"/>
    <row r="38" ht="11.45" x14ac:dyDescent="0.2"/>
    <row r="39" ht="11.45" x14ac:dyDescent="0.2"/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rintOptions horizontalCentered="1"/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2017-10-30T15:46:09Z</cp:lastPrinted>
  <dcterms:created xsi:type="dcterms:W3CDTF">2015-10-07T18:38:07Z</dcterms:created>
  <dcterms:modified xsi:type="dcterms:W3CDTF">2017-11-06T20:26:25Z</dcterms:modified>
</cp:coreProperties>
</file>