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4240" windowHeight="1230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H81" i="1" l="1"/>
  <c r="G81" i="1"/>
  <c r="E81" i="1"/>
  <c r="D81" i="1"/>
  <c r="H57" i="1"/>
  <c r="G57" i="1"/>
  <c r="E57" i="1"/>
  <c r="F57" i="1" s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H17" i="1"/>
  <c r="G17" i="1"/>
  <c r="E17" i="1"/>
  <c r="D17" i="1"/>
  <c r="F17" i="1" s="1"/>
  <c r="I17" i="1" s="1"/>
  <c r="F19" i="1"/>
  <c r="H9" i="1"/>
  <c r="G9" i="1"/>
  <c r="E9" i="1"/>
  <c r="D9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6" i="1"/>
  <c r="I54" i="1"/>
  <c r="I48" i="1"/>
  <c r="I46" i="1"/>
  <c r="I44" i="1"/>
  <c r="I43" i="1"/>
  <c r="I42" i="1"/>
  <c r="I39" i="1"/>
  <c r="I28" i="1"/>
  <c r="I20" i="1"/>
  <c r="I15" i="1"/>
  <c r="I13" i="1"/>
  <c r="I12" i="1"/>
  <c r="I11" i="1"/>
  <c r="I10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I59" i="1" s="1"/>
  <c r="F58" i="1"/>
  <c r="I58" i="1" s="1"/>
  <c r="F56" i="1"/>
  <c r="F55" i="1"/>
  <c r="I55" i="1" s="1"/>
  <c r="F54" i="1"/>
  <c r="F53" i="1"/>
  <c r="I53" i="1" s="1"/>
  <c r="F52" i="1"/>
  <c r="I52" i="1" s="1"/>
  <c r="F51" i="1"/>
  <c r="I51" i="1" s="1"/>
  <c r="F50" i="1"/>
  <c r="I50" i="1" s="1"/>
  <c r="F49" i="1"/>
  <c r="I49" i="1" s="1"/>
  <c r="F48" i="1"/>
  <c r="F46" i="1"/>
  <c r="F45" i="1"/>
  <c r="I45" i="1" s="1"/>
  <c r="F44" i="1"/>
  <c r="F43" i="1"/>
  <c r="F42" i="1"/>
  <c r="F41" i="1"/>
  <c r="I41" i="1" s="1"/>
  <c r="F40" i="1"/>
  <c r="I40" i="1" s="1"/>
  <c r="F39" i="1"/>
  <c r="F38" i="1"/>
  <c r="I38" i="1" s="1"/>
  <c r="F37" i="1"/>
  <c r="I36" i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19" i="1"/>
  <c r="F18" i="1"/>
  <c r="I18" i="1" s="1"/>
  <c r="F16" i="1"/>
  <c r="I16" i="1" s="1"/>
  <c r="F15" i="1"/>
  <c r="F14" i="1"/>
  <c r="I14" i="1" s="1"/>
  <c r="F13" i="1"/>
  <c r="F12" i="1"/>
  <c r="F11" i="1"/>
  <c r="F10" i="1"/>
  <c r="F9" i="1"/>
  <c r="F81" i="1" l="1"/>
  <c r="I81" i="1" s="1"/>
  <c r="I57" i="1"/>
  <c r="F47" i="1"/>
  <c r="I47" i="1" s="1"/>
  <c r="I37" i="1"/>
  <c r="F27" i="1"/>
  <c r="I27" i="1" s="1"/>
  <c r="I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<sst xmlns="http://schemas.openxmlformats.org/spreadsheetml/2006/main" count="92" uniqueCount="92">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</sst>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C12" sqref="C1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3" t="s">
        <v>91</v>
      </c>
      <c r="C2" s="14"/>
      <c r="D2" s="14"/>
      <c r="E2" s="14"/>
      <c r="F2" s="14"/>
      <c r="G2" s="14"/>
      <c r="H2" s="14"/>
      <c r="I2" s="15"/>
      <c r="K2" s="10" t="s">
        <v>89</v>
      </c>
    </row>
    <row r="3" spans="2:11" x14ac:dyDescent="0.2">
      <c r="B3" s="16" t="s">
        <v>0</v>
      </c>
      <c r="C3" s="17"/>
      <c r="D3" s="17"/>
      <c r="E3" s="17"/>
      <c r="F3" s="17"/>
      <c r="G3" s="17"/>
      <c r="H3" s="17"/>
      <c r="I3" s="18"/>
    </row>
    <row r="4" spans="2:11" x14ac:dyDescent="0.2">
      <c r="B4" s="16" t="s">
        <v>1</v>
      </c>
      <c r="C4" s="17"/>
      <c r="D4" s="17"/>
      <c r="E4" s="17"/>
      <c r="F4" s="17"/>
      <c r="G4" s="17"/>
      <c r="H4" s="17"/>
      <c r="I4" s="18"/>
    </row>
    <row r="5" spans="2:11" ht="12.6" thickBot="1" x14ac:dyDescent="0.25">
      <c r="B5" s="19" t="s">
        <v>90</v>
      </c>
      <c r="C5" s="20"/>
      <c r="D5" s="20"/>
      <c r="E5" s="20"/>
      <c r="F5" s="20"/>
      <c r="G5" s="20"/>
      <c r="H5" s="20"/>
      <c r="I5" s="21"/>
    </row>
    <row r="6" spans="2:11" ht="12.75" thickBot="1" x14ac:dyDescent="0.25">
      <c r="B6" s="22" t="s">
        <v>2</v>
      </c>
      <c r="C6" s="23"/>
      <c r="D6" s="28" t="s">
        <v>3</v>
      </c>
      <c r="E6" s="29"/>
      <c r="F6" s="29"/>
      <c r="G6" s="29"/>
      <c r="H6" s="30"/>
      <c r="I6" s="31" t="s">
        <v>4</v>
      </c>
    </row>
    <row r="7" spans="2:11" ht="24.75" thickBot="1" x14ac:dyDescent="0.25">
      <c r="B7" s="24"/>
      <c r="C7" s="25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2"/>
    </row>
    <row r="8" spans="2:11" ht="12.75" thickBot="1" x14ac:dyDescent="0.25">
      <c r="B8" s="26"/>
      <c r="C8" s="27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7" t="s">
        <v>12</v>
      </c>
      <c r="C9" s="38"/>
      <c r="D9" s="8">
        <f>D10+D11+D12+D13+D14+D15+D16</f>
        <v>38768427</v>
      </c>
      <c r="E9" s="8">
        <f>E10+E11+E12+E13+E14+E15+E16</f>
        <v>8482808.0300000012</v>
      </c>
      <c r="F9" s="8">
        <f>D9+E9</f>
        <v>47251235.030000001</v>
      </c>
      <c r="G9" s="8">
        <f>G10+G11+G12+G13+G14+G15+G16</f>
        <v>36774682.07</v>
      </c>
      <c r="H9" s="8">
        <f>H10+H11+H12+H13+H14+H15+H16</f>
        <v>36774682.07</v>
      </c>
      <c r="I9" s="8">
        <f>F9-G9</f>
        <v>10476552.960000001</v>
      </c>
    </row>
    <row r="10" spans="2:11" x14ac:dyDescent="0.2">
      <c r="B10" s="2"/>
      <c r="C10" s="3" t="s">
        <v>13</v>
      </c>
      <c r="D10" s="6">
        <v>29638544</v>
      </c>
      <c r="E10" s="6">
        <v>4472046.6399999997</v>
      </c>
      <c r="F10" s="6">
        <f>D10+E10</f>
        <v>34110590.640000001</v>
      </c>
      <c r="G10" s="6">
        <v>31746773.530000001</v>
      </c>
      <c r="H10" s="6">
        <v>31746773.530000001</v>
      </c>
      <c r="I10" s="6">
        <f t="shared" ref="I10:I73" si="0">F10-G10</f>
        <v>2363817.1099999994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f t="shared" ref="F11:F16" si="1">D11+E11</f>
        <v>0</v>
      </c>
      <c r="G11" s="6">
        <v>0</v>
      </c>
      <c r="H11" s="6">
        <v>0</v>
      </c>
      <c r="I11" s="6">
        <f t="shared" si="0"/>
        <v>0</v>
      </c>
    </row>
    <row r="12" spans="2:11" x14ac:dyDescent="0.2">
      <c r="B12" s="2"/>
      <c r="C12" s="3" t="s">
        <v>15</v>
      </c>
      <c r="D12" s="6">
        <v>5623609</v>
      </c>
      <c r="E12" s="6">
        <v>1523450.59</v>
      </c>
      <c r="F12" s="6">
        <f t="shared" si="1"/>
        <v>7147059.5899999999</v>
      </c>
      <c r="G12" s="6">
        <v>2027131.18</v>
      </c>
      <c r="H12" s="6">
        <v>2027131.18</v>
      </c>
      <c r="I12" s="6">
        <f t="shared" si="0"/>
        <v>5119928.41</v>
      </c>
    </row>
    <row r="13" spans="2:11" x14ac:dyDescent="0.2">
      <c r="B13" s="2"/>
      <c r="C13" s="3" t="s">
        <v>16</v>
      </c>
      <c r="D13" s="6">
        <v>2412341</v>
      </c>
      <c r="E13" s="6">
        <v>2480000</v>
      </c>
      <c r="F13" s="6">
        <f t="shared" si="1"/>
        <v>4892341</v>
      </c>
      <c r="G13" s="6">
        <v>2375086.1</v>
      </c>
      <c r="H13" s="6">
        <v>2375086.1</v>
      </c>
      <c r="I13" s="6">
        <f t="shared" si="0"/>
        <v>2517254.9</v>
      </c>
    </row>
    <row r="14" spans="2:11" x14ac:dyDescent="0.2">
      <c r="B14" s="2"/>
      <c r="C14" s="3" t="s">
        <v>17</v>
      </c>
      <c r="D14" s="6">
        <v>1050176</v>
      </c>
      <c r="E14" s="6">
        <v>0</v>
      </c>
      <c r="F14" s="6">
        <f t="shared" si="1"/>
        <v>1050176</v>
      </c>
      <c r="G14" s="6">
        <v>581740.46</v>
      </c>
      <c r="H14" s="6">
        <v>581740.46</v>
      </c>
      <c r="I14" s="6">
        <f t="shared" si="0"/>
        <v>468435.54000000004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0"/>
        <v>0</v>
      </c>
    </row>
    <row r="16" spans="2:11" x14ac:dyDescent="0.2">
      <c r="B16" s="2"/>
      <c r="C16" s="3" t="s">
        <v>19</v>
      </c>
      <c r="D16" s="6">
        <v>43757</v>
      </c>
      <c r="E16" s="6">
        <v>7310.8</v>
      </c>
      <c r="F16" s="6">
        <f t="shared" si="1"/>
        <v>51067.8</v>
      </c>
      <c r="G16" s="6">
        <v>43950.8</v>
      </c>
      <c r="H16" s="6">
        <v>43950.8</v>
      </c>
      <c r="I16" s="6">
        <f t="shared" si="0"/>
        <v>7117</v>
      </c>
    </row>
    <row r="17" spans="2:9" s="9" customFormat="1" x14ac:dyDescent="0.2">
      <c r="B17" s="33" t="s">
        <v>20</v>
      </c>
      <c r="C17" s="34"/>
      <c r="D17" s="8">
        <f>D18+D19+D20+D21+D22+D23+D24+D25+D26</f>
        <v>6362822</v>
      </c>
      <c r="E17" s="8">
        <f>E18+E19+E20+E21+E22+E23+E24+E25+E26</f>
        <v>6238639</v>
      </c>
      <c r="F17" s="8">
        <f>D17+E17</f>
        <v>12601461</v>
      </c>
      <c r="G17" s="8">
        <f>G18+G19+G20+G21+G22+G23+G24+G25+G26</f>
        <v>10217499.960000001</v>
      </c>
      <c r="H17" s="8">
        <f>H18+H19+H20+H21+H22+H23+H24+H25+H26</f>
        <v>9910234.8199999984</v>
      </c>
      <c r="I17" s="8">
        <f t="shared" si="0"/>
        <v>2383961.0399999991</v>
      </c>
    </row>
    <row r="18" spans="2:9" x14ac:dyDescent="0.2">
      <c r="B18" s="2"/>
      <c r="C18" s="3" t="s">
        <v>21</v>
      </c>
      <c r="D18" s="6">
        <v>1031040</v>
      </c>
      <c r="E18" s="6">
        <v>1304640</v>
      </c>
      <c r="F18" s="6">
        <f t="shared" ref="F18:F81" si="2">D18+E18</f>
        <v>2335680</v>
      </c>
      <c r="G18" s="6">
        <v>1183095.93</v>
      </c>
      <c r="H18" s="6">
        <v>1081591.9099999999</v>
      </c>
      <c r="I18" s="6">
        <f t="shared" si="0"/>
        <v>1152584.07</v>
      </c>
    </row>
    <row r="19" spans="2:9" x14ac:dyDescent="0.2">
      <c r="B19" s="2"/>
      <c r="C19" s="3" t="s">
        <v>22</v>
      </c>
      <c r="D19" s="6">
        <v>395897</v>
      </c>
      <c r="E19" s="6">
        <v>675000</v>
      </c>
      <c r="F19" s="6">
        <f t="shared" si="2"/>
        <v>1070897</v>
      </c>
      <c r="G19" s="6">
        <v>895118</v>
      </c>
      <c r="H19" s="6">
        <v>878843.26</v>
      </c>
      <c r="I19" s="6">
        <f t="shared" si="0"/>
        <v>175779</v>
      </c>
    </row>
    <row r="20" spans="2:9" x14ac:dyDescent="0.2">
      <c r="B20" s="2"/>
      <c r="C20" s="3" t="s">
        <v>23</v>
      </c>
      <c r="D20" s="6">
        <v>1055</v>
      </c>
      <c r="E20" s="6">
        <v>0</v>
      </c>
      <c r="F20" s="6">
        <f t="shared" si="2"/>
        <v>1055</v>
      </c>
      <c r="G20" s="6">
        <v>0</v>
      </c>
      <c r="H20" s="6">
        <v>0</v>
      </c>
      <c r="I20" s="6">
        <f t="shared" si="0"/>
        <v>1055</v>
      </c>
    </row>
    <row r="21" spans="2:9" x14ac:dyDescent="0.2">
      <c r="B21" s="2"/>
      <c r="C21" s="3" t="s">
        <v>24</v>
      </c>
      <c r="D21" s="6">
        <v>156814</v>
      </c>
      <c r="E21" s="6">
        <v>273000</v>
      </c>
      <c r="F21" s="6">
        <f t="shared" si="2"/>
        <v>429814</v>
      </c>
      <c r="G21" s="6">
        <v>308028.7</v>
      </c>
      <c r="H21" s="6">
        <v>298451.71000000002</v>
      </c>
      <c r="I21" s="6">
        <f t="shared" si="0"/>
        <v>121785.29999999999</v>
      </c>
    </row>
    <row r="22" spans="2:9" x14ac:dyDescent="0.2">
      <c r="B22" s="2"/>
      <c r="C22" s="3" t="s">
        <v>25</v>
      </c>
      <c r="D22" s="6">
        <v>299814</v>
      </c>
      <c r="E22" s="6">
        <v>210000</v>
      </c>
      <c r="F22" s="6">
        <f t="shared" si="2"/>
        <v>509814</v>
      </c>
      <c r="G22" s="6">
        <v>357550.21</v>
      </c>
      <c r="H22" s="6">
        <v>300941.37</v>
      </c>
      <c r="I22" s="6">
        <f t="shared" si="0"/>
        <v>152263.78999999998</v>
      </c>
    </row>
    <row r="23" spans="2:9" x14ac:dyDescent="0.2">
      <c r="B23" s="2"/>
      <c r="C23" s="3" t="s">
        <v>26</v>
      </c>
      <c r="D23" s="6">
        <v>3333394</v>
      </c>
      <c r="E23" s="6">
        <v>2440000</v>
      </c>
      <c r="F23" s="6">
        <f t="shared" si="2"/>
        <v>5773394</v>
      </c>
      <c r="G23" s="6">
        <v>5229768.99</v>
      </c>
      <c r="H23" s="6">
        <v>5196838.97</v>
      </c>
      <c r="I23" s="6">
        <f t="shared" si="0"/>
        <v>543625.00999999978</v>
      </c>
    </row>
    <row r="24" spans="2:9" x14ac:dyDescent="0.2">
      <c r="B24" s="2"/>
      <c r="C24" s="3" t="s">
        <v>27</v>
      </c>
      <c r="D24" s="6">
        <v>311950</v>
      </c>
      <c r="E24" s="6">
        <v>807000</v>
      </c>
      <c r="F24" s="6">
        <f t="shared" si="2"/>
        <v>1118950</v>
      </c>
      <c r="G24" s="6">
        <v>880701</v>
      </c>
      <c r="H24" s="6">
        <v>855645</v>
      </c>
      <c r="I24" s="6">
        <f t="shared" si="0"/>
        <v>238249</v>
      </c>
    </row>
    <row r="25" spans="2:9" x14ac:dyDescent="0.2">
      <c r="B25" s="2"/>
      <c r="C25" s="3" t="s">
        <v>28</v>
      </c>
      <c r="D25" s="6">
        <v>7501</v>
      </c>
      <c r="E25" s="6">
        <v>287999</v>
      </c>
      <c r="F25" s="6">
        <f t="shared" si="2"/>
        <v>295500</v>
      </c>
      <c r="G25" s="6">
        <v>345801.73</v>
      </c>
      <c r="H25" s="6">
        <v>345801.73</v>
      </c>
      <c r="I25" s="6">
        <f t="shared" si="0"/>
        <v>-50301.729999999981</v>
      </c>
    </row>
    <row r="26" spans="2:9" x14ac:dyDescent="0.2">
      <c r="B26" s="2"/>
      <c r="C26" s="3" t="s">
        <v>29</v>
      </c>
      <c r="D26" s="6">
        <v>825357</v>
      </c>
      <c r="E26" s="6">
        <v>241000</v>
      </c>
      <c r="F26" s="6">
        <f t="shared" si="2"/>
        <v>1066357</v>
      </c>
      <c r="G26" s="6">
        <v>1017435.4</v>
      </c>
      <c r="H26" s="6">
        <v>952120.87</v>
      </c>
      <c r="I26" s="6">
        <f t="shared" si="0"/>
        <v>48921.599999999977</v>
      </c>
    </row>
    <row r="27" spans="2:9" s="9" customFormat="1" x14ac:dyDescent="0.2">
      <c r="B27" s="33" t="s">
        <v>30</v>
      </c>
      <c r="C27" s="34"/>
      <c r="D27" s="8">
        <f>D28+D29+D30+D31+D32+D33+D34+D35+D36</f>
        <v>13798749.310000001</v>
      </c>
      <c r="E27" s="8">
        <f>E28+E29+E30+E31+E32+E33+E34+E35+E36</f>
        <v>9332929.0199999996</v>
      </c>
      <c r="F27" s="8">
        <f t="shared" si="2"/>
        <v>23131678.329999998</v>
      </c>
      <c r="G27" s="8">
        <f>G28+G29+G30+G31+G32+G33+G34+G35+G36</f>
        <v>18847194.109999999</v>
      </c>
      <c r="H27" s="8">
        <f>H28+H29+H30+H31+H32+H33+H34+H35+H36</f>
        <v>18290080.529999997</v>
      </c>
      <c r="I27" s="8">
        <f t="shared" si="0"/>
        <v>4284484.2199999988</v>
      </c>
    </row>
    <row r="28" spans="2:9" x14ac:dyDescent="0.2">
      <c r="B28" s="2"/>
      <c r="C28" s="3" t="s">
        <v>31</v>
      </c>
      <c r="D28" s="6">
        <v>6030320</v>
      </c>
      <c r="E28" s="6">
        <v>1656280</v>
      </c>
      <c r="F28" s="6">
        <f t="shared" si="2"/>
        <v>7686600</v>
      </c>
      <c r="G28" s="6">
        <v>7137318.4699999997</v>
      </c>
      <c r="H28" s="6">
        <v>7046001.5899999999</v>
      </c>
      <c r="I28" s="6">
        <f t="shared" si="0"/>
        <v>549281.53000000026</v>
      </c>
    </row>
    <row r="29" spans="2:9" x14ac:dyDescent="0.2">
      <c r="B29" s="2"/>
      <c r="C29" s="3" t="s">
        <v>32</v>
      </c>
      <c r="D29" s="6">
        <v>1418114</v>
      </c>
      <c r="E29" s="6">
        <v>344876.84</v>
      </c>
      <c r="F29" s="6">
        <f t="shared" si="2"/>
        <v>1762990.84</v>
      </c>
      <c r="G29" s="6">
        <v>353123.39</v>
      </c>
      <c r="H29" s="6">
        <v>318558.58</v>
      </c>
      <c r="I29" s="6">
        <f t="shared" si="0"/>
        <v>1409867.4500000002</v>
      </c>
    </row>
    <row r="30" spans="2:9" x14ac:dyDescent="0.2">
      <c r="B30" s="2"/>
      <c r="C30" s="3" t="s">
        <v>33</v>
      </c>
      <c r="D30" s="6">
        <v>881405</v>
      </c>
      <c r="E30" s="6">
        <v>3758972.18</v>
      </c>
      <c r="F30" s="6">
        <f t="shared" si="2"/>
        <v>4640377.18</v>
      </c>
      <c r="G30" s="6">
        <v>4063918.53</v>
      </c>
      <c r="H30" s="6">
        <v>4038918.52</v>
      </c>
      <c r="I30" s="6">
        <f t="shared" si="0"/>
        <v>576458.64999999991</v>
      </c>
    </row>
    <row r="31" spans="2:9" x14ac:dyDescent="0.2">
      <c r="B31" s="2"/>
      <c r="C31" s="3" t="s">
        <v>34</v>
      </c>
      <c r="D31" s="6">
        <v>224863</v>
      </c>
      <c r="E31" s="6">
        <v>17700</v>
      </c>
      <c r="F31" s="6">
        <f t="shared" si="2"/>
        <v>242563</v>
      </c>
      <c r="G31" s="6">
        <v>219462.59</v>
      </c>
      <c r="H31" s="6">
        <v>219462.59</v>
      </c>
      <c r="I31" s="6">
        <f t="shared" si="0"/>
        <v>23100.410000000003</v>
      </c>
    </row>
    <row r="32" spans="2:9" x14ac:dyDescent="0.2">
      <c r="B32" s="2"/>
      <c r="C32" s="3" t="s">
        <v>35</v>
      </c>
      <c r="D32" s="6">
        <v>1241899</v>
      </c>
      <c r="E32" s="6">
        <v>732100</v>
      </c>
      <c r="F32" s="6">
        <f t="shared" si="2"/>
        <v>1973999</v>
      </c>
      <c r="G32" s="6">
        <v>1530830.74</v>
      </c>
      <c r="H32" s="6">
        <v>1499421.11</v>
      </c>
      <c r="I32" s="6">
        <f t="shared" si="0"/>
        <v>443168.26</v>
      </c>
    </row>
    <row r="33" spans="2:9" x14ac:dyDescent="0.2">
      <c r="B33" s="2"/>
      <c r="C33" s="3" t="s">
        <v>36</v>
      </c>
      <c r="D33" s="6">
        <v>225085</v>
      </c>
      <c r="E33" s="6">
        <v>450000</v>
      </c>
      <c r="F33" s="6">
        <f t="shared" si="2"/>
        <v>675085</v>
      </c>
      <c r="G33" s="6">
        <v>496278.09</v>
      </c>
      <c r="H33" s="6">
        <v>411487.07</v>
      </c>
      <c r="I33" s="6">
        <f t="shared" si="0"/>
        <v>178806.90999999997</v>
      </c>
    </row>
    <row r="34" spans="2:9" x14ac:dyDescent="0.2">
      <c r="B34" s="2"/>
      <c r="C34" s="3" t="s">
        <v>37</v>
      </c>
      <c r="D34" s="6">
        <v>522743</v>
      </c>
      <c r="E34" s="6">
        <v>280000</v>
      </c>
      <c r="F34" s="6">
        <f t="shared" si="2"/>
        <v>802743</v>
      </c>
      <c r="G34" s="6">
        <v>366372.38</v>
      </c>
      <c r="H34" s="6">
        <v>337716.38</v>
      </c>
      <c r="I34" s="6">
        <f t="shared" si="0"/>
        <v>436370.62</v>
      </c>
    </row>
    <row r="35" spans="2:9" x14ac:dyDescent="0.2">
      <c r="B35" s="2"/>
      <c r="C35" s="3" t="s">
        <v>38</v>
      </c>
      <c r="D35" s="6">
        <v>1553614.31</v>
      </c>
      <c r="E35" s="6">
        <v>543000</v>
      </c>
      <c r="F35" s="6">
        <f t="shared" si="2"/>
        <v>2096614.31</v>
      </c>
      <c r="G35" s="6">
        <v>2027759.52</v>
      </c>
      <c r="H35" s="6">
        <v>1776509.29</v>
      </c>
      <c r="I35" s="6">
        <f t="shared" si="0"/>
        <v>68854.790000000037</v>
      </c>
    </row>
    <row r="36" spans="2:9" x14ac:dyDescent="0.2">
      <c r="B36" s="2"/>
      <c r="C36" s="3" t="s">
        <v>39</v>
      </c>
      <c r="D36" s="6">
        <v>1700706</v>
      </c>
      <c r="E36" s="6">
        <v>1550000</v>
      </c>
      <c r="F36" s="6">
        <v>3250706</v>
      </c>
      <c r="G36" s="6">
        <v>2652130.4</v>
      </c>
      <c r="H36" s="6">
        <v>2642005.4</v>
      </c>
      <c r="I36" s="6">
        <f t="shared" si="0"/>
        <v>598575.60000000009</v>
      </c>
    </row>
    <row r="37" spans="2:9" s="9" customFormat="1" x14ac:dyDescent="0.2">
      <c r="B37" s="33" t="s">
        <v>40</v>
      </c>
      <c r="C37" s="34"/>
      <c r="D37" s="8">
        <f>D38+D39+D41+D40+D42+D43+D44+D45+D46</f>
        <v>14407762</v>
      </c>
      <c r="E37" s="8">
        <f>E38+E39+E41+E40+E42+E43+E44+E45+E46</f>
        <v>6940410</v>
      </c>
      <c r="F37" s="8">
        <f t="shared" si="2"/>
        <v>21348172</v>
      </c>
      <c r="G37" s="8">
        <f>G38+G39+G41+G40+G42+G43+G44+G45+G46</f>
        <v>21714523.759999998</v>
      </c>
      <c r="H37" s="8">
        <f>H38+H39+H41+H40+H42+H43+H44+H45+H46</f>
        <v>21555530.390000001</v>
      </c>
      <c r="I37" s="8">
        <f t="shared" si="0"/>
        <v>-366351.75999999791</v>
      </c>
    </row>
    <row r="38" spans="2:9" x14ac:dyDescent="0.2">
      <c r="B38" s="2"/>
      <c r="C38" s="3" t="s">
        <v>41</v>
      </c>
      <c r="D38" s="6">
        <v>45751</v>
      </c>
      <c r="E38" s="6">
        <v>500000</v>
      </c>
      <c r="F38" s="6">
        <f t="shared" si="2"/>
        <v>545751</v>
      </c>
      <c r="G38" s="6">
        <v>344668</v>
      </c>
      <c r="H38" s="6">
        <v>344668</v>
      </c>
      <c r="I38" s="6">
        <f t="shared" si="0"/>
        <v>201083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si="2"/>
        <v>0</v>
      </c>
      <c r="G39" s="6">
        <v>0</v>
      </c>
      <c r="H39" s="6">
        <v>0</v>
      </c>
      <c r="I39" s="6">
        <f t="shared" si="0"/>
        <v>0</v>
      </c>
    </row>
    <row r="40" spans="2:9" x14ac:dyDescent="0.2">
      <c r="B40" s="2"/>
      <c r="C40" s="3" t="s">
        <v>43</v>
      </c>
      <c r="D40" s="6">
        <v>3873752</v>
      </c>
      <c r="E40" s="6">
        <v>0</v>
      </c>
      <c r="F40" s="6">
        <f t="shared" si="2"/>
        <v>3873752</v>
      </c>
      <c r="G40" s="6">
        <v>5474385.5899999999</v>
      </c>
      <c r="H40" s="6">
        <v>5474385.5899999999</v>
      </c>
      <c r="I40" s="6">
        <f t="shared" si="0"/>
        <v>-1600633.5899999999</v>
      </c>
    </row>
    <row r="41" spans="2:9" x14ac:dyDescent="0.2">
      <c r="B41" s="2"/>
      <c r="C41" s="3" t="s">
        <v>44</v>
      </c>
      <c r="D41" s="6">
        <v>9175606</v>
      </c>
      <c r="E41" s="6">
        <v>5632650</v>
      </c>
      <c r="F41" s="6">
        <f t="shared" si="2"/>
        <v>14808256</v>
      </c>
      <c r="G41" s="6">
        <v>14683830.17</v>
      </c>
      <c r="H41" s="6">
        <v>14524836.800000001</v>
      </c>
      <c r="I41" s="6">
        <f t="shared" si="0"/>
        <v>124425.83000000007</v>
      </c>
    </row>
    <row r="42" spans="2:9" x14ac:dyDescent="0.2">
      <c r="B42" s="2"/>
      <c r="C42" s="3" t="s">
        <v>45</v>
      </c>
      <c r="D42" s="6">
        <v>675152</v>
      </c>
      <c r="E42" s="6">
        <v>807760</v>
      </c>
      <c r="F42" s="6">
        <f t="shared" si="2"/>
        <v>1482912</v>
      </c>
      <c r="G42" s="6">
        <v>611640</v>
      </c>
      <c r="H42" s="6">
        <v>611640</v>
      </c>
      <c r="I42" s="6">
        <f t="shared" si="0"/>
        <v>871272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2"/>
        <v>0</v>
      </c>
      <c r="G43" s="6">
        <v>0</v>
      </c>
      <c r="H43" s="6">
        <v>0</v>
      </c>
      <c r="I43" s="6">
        <f t="shared" si="0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2"/>
        <v>0</v>
      </c>
      <c r="G44" s="6">
        <v>0</v>
      </c>
      <c r="H44" s="6">
        <v>0</v>
      </c>
      <c r="I44" s="6">
        <f t="shared" si="0"/>
        <v>0</v>
      </c>
    </row>
    <row r="45" spans="2:9" x14ac:dyDescent="0.2">
      <c r="B45" s="2"/>
      <c r="C45" s="3" t="s">
        <v>48</v>
      </c>
      <c r="D45" s="6">
        <v>637501</v>
      </c>
      <c r="E45" s="6">
        <v>0</v>
      </c>
      <c r="F45" s="6">
        <f t="shared" si="2"/>
        <v>637501</v>
      </c>
      <c r="G45" s="6">
        <v>600000</v>
      </c>
      <c r="H45" s="6">
        <v>600000</v>
      </c>
      <c r="I45" s="6">
        <f t="shared" si="0"/>
        <v>37501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2"/>
        <v>0</v>
      </c>
      <c r="G46" s="6">
        <v>0</v>
      </c>
      <c r="H46" s="6">
        <v>0</v>
      </c>
      <c r="I46" s="6">
        <f t="shared" si="0"/>
        <v>0</v>
      </c>
    </row>
    <row r="47" spans="2:9" s="9" customFormat="1" x14ac:dyDescent="0.2">
      <c r="B47" s="33" t="s">
        <v>50</v>
      </c>
      <c r="C47" s="34"/>
      <c r="D47" s="8">
        <f>D48+D49+D50+D51+D52+D53+D54+D55+D56</f>
        <v>1606101</v>
      </c>
      <c r="E47" s="8">
        <f>E48+E49+E50+E51+E52+E53+E54+E55+E56</f>
        <v>6400450.0300000003</v>
      </c>
      <c r="F47" s="8">
        <f t="shared" si="2"/>
        <v>8006551.0300000003</v>
      </c>
      <c r="G47" s="8">
        <f>G48+G49+G50+G51+G52+G53+G54+G55+G56</f>
        <v>5963751.8999999994</v>
      </c>
      <c r="H47" s="8">
        <f>H48+H49+H50+H51+H52+H53+H54+H55+H56</f>
        <v>5951107.8999999994</v>
      </c>
      <c r="I47" s="8">
        <f t="shared" si="0"/>
        <v>2042799.1300000008</v>
      </c>
    </row>
    <row r="48" spans="2:9" x14ac:dyDescent="0.2">
      <c r="B48" s="2"/>
      <c r="C48" s="3" t="s">
        <v>51</v>
      </c>
      <c r="D48" s="6">
        <v>177443</v>
      </c>
      <c r="E48" s="6">
        <v>250000</v>
      </c>
      <c r="F48" s="6">
        <f t="shared" si="2"/>
        <v>427443</v>
      </c>
      <c r="G48" s="6">
        <v>151996.71</v>
      </c>
      <c r="H48" s="6">
        <v>139352.71</v>
      </c>
      <c r="I48" s="6">
        <f t="shared" si="0"/>
        <v>275446.29000000004</v>
      </c>
    </row>
    <row r="49" spans="2:9" x14ac:dyDescent="0.2">
      <c r="B49" s="2"/>
      <c r="C49" s="3" t="s">
        <v>52</v>
      </c>
      <c r="D49" s="6">
        <v>6300</v>
      </c>
      <c r="E49" s="6">
        <v>700000</v>
      </c>
      <c r="F49" s="6">
        <f t="shared" si="2"/>
        <v>706300</v>
      </c>
      <c r="G49" s="6">
        <v>689999.78</v>
      </c>
      <c r="H49" s="6">
        <v>689999.78</v>
      </c>
      <c r="I49" s="6">
        <f t="shared" si="0"/>
        <v>16300.219999999972</v>
      </c>
    </row>
    <row r="50" spans="2:9" x14ac:dyDescent="0.2">
      <c r="B50" s="2"/>
      <c r="C50" s="3" t="s">
        <v>53</v>
      </c>
      <c r="D50" s="6">
        <v>127498</v>
      </c>
      <c r="E50" s="6">
        <v>145000</v>
      </c>
      <c r="F50" s="6">
        <f t="shared" si="2"/>
        <v>272498</v>
      </c>
      <c r="G50" s="6">
        <v>52506.239999999998</v>
      </c>
      <c r="H50" s="6">
        <v>52506.239999999998</v>
      </c>
      <c r="I50" s="6">
        <f t="shared" si="0"/>
        <v>219991.76</v>
      </c>
    </row>
    <row r="51" spans="2:9" x14ac:dyDescent="0.2">
      <c r="B51" s="2"/>
      <c r="C51" s="3" t="s">
        <v>54</v>
      </c>
      <c r="D51" s="6">
        <v>494991</v>
      </c>
      <c r="E51" s="6">
        <v>4465450.03</v>
      </c>
      <c r="F51" s="6">
        <f t="shared" si="2"/>
        <v>4960441.03</v>
      </c>
      <c r="G51" s="6">
        <v>4465450.03</v>
      </c>
      <c r="H51" s="6">
        <v>4465450.03</v>
      </c>
      <c r="I51" s="6">
        <f t="shared" si="0"/>
        <v>494991</v>
      </c>
    </row>
    <row r="52" spans="2:9" x14ac:dyDescent="0.2">
      <c r="B52" s="2"/>
      <c r="C52" s="3" t="s">
        <v>55</v>
      </c>
      <c r="D52" s="6">
        <v>18751</v>
      </c>
      <c r="E52" s="6">
        <v>0</v>
      </c>
      <c r="F52" s="6">
        <f t="shared" si="2"/>
        <v>18751</v>
      </c>
      <c r="G52" s="6">
        <v>0</v>
      </c>
      <c r="H52" s="6">
        <v>0</v>
      </c>
      <c r="I52" s="6">
        <f t="shared" si="0"/>
        <v>18751</v>
      </c>
    </row>
    <row r="53" spans="2:9" x14ac:dyDescent="0.2">
      <c r="B53" s="2"/>
      <c r="C53" s="3" t="s">
        <v>56</v>
      </c>
      <c r="D53" s="6">
        <v>665617</v>
      </c>
      <c r="E53" s="6">
        <v>630000</v>
      </c>
      <c r="F53" s="6">
        <f t="shared" si="2"/>
        <v>1295617</v>
      </c>
      <c r="G53" s="6">
        <v>603799.14</v>
      </c>
      <c r="H53" s="6">
        <v>603799.14</v>
      </c>
      <c r="I53" s="6">
        <f t="shared" si="0"/>
        <v>691817.86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2"/>
        <v>0</v>
      </c>
      <c r="G54" s="6">
        <v>0</v>
      </c>
      <c r="H54" s="6">
        <v>0</v>
      </c>
      <c r="I54" s="6">
        <f t="shared" si="0"/>
        <v>0</v>
      </c>
    </row>
    <row r="55" spans="2:9" x14ac:dyDescent="0.2">
      <c r="B55" s="2"/>
      <c r="C55" s="3" t="s">
        <v>58</v>
      </c>
      <c r="D55" s="6">
        <v>114750</v>
      </c>
      <c r="E55" s="6">
        <v>210000</v>
      </c>
      <c r="F55" s="6">
        <f t="shared" si="2"/>
        <v>324750</v>
      </c>
      <c r="G55" s="6">
        <v>0</v>
      </c>
      <c r="H55" s="6">
        <v>0</v>
      </c>
      <c r="I55" s="6">
        <f t="shared" si="0"/>
        <v>324750</v>
      </c>
    </row>
    <row r="56" spans="2:9" x14ac:dyDescent="0.2">
      <c r="B56" s="2"/>
      <c r="C56" s="3" t="s">
        <v>59</v>
      </c>
      <c r="D56" s="6">
        <v>751</v>
      </c>
      <c r="E56" s="6">
        <v>0</v>
      </c>
      <c r="F56" s="6">
        <f t="shared" si="2"/>
        <v>751</v>
      </c>
      <c r="G56" s="6">
        <v>0</v>
      </c>
      <c r="H56" s="6">
        <v>0</v>
      </c>
      <c r="I56" s="6">
        <f t="shared" si="0"/>
        <v>751</v>
      </c>
    </row>
    <row r="57" spans="2:9" s="9" customFormat="1" x14ac:dyDescent="0.2">
      <c r="B57" s="33" t="s">
        <v>60</v>
      </c>
      <c r="C57" s="34"/>
      <c r="D57" s="8">
        <f>D58+D59+D60</f>
        <v>8913007</v>
      </c>
      <c r="E57" s="8">
        <f>E58+E59+E60</f>
        <v>3660150.28</v>
      </c>
      <c r="F57" s="8">
        <f t="shared" si="2"/>
        <v>12573157.279999999</v>
      </c>
      <c r="G57" s="8">
        <f>G58+G59+G60</f>
        <v>12758833.539999999</v>
      </c>
      <c r="H57" s="8">
        <f>H58+H59+H60</f>
        <v>12626005</v>
      </c>
      <c r="I57" s="8">
        <f t="shared" si="0"/>
        <v>-185676.25999999978</v>
      </c>
    </row>
    <row r="58" spans="2:9" x14ac:dyDescent="0.2">
      <c r="B58" s="2"/>
      <c r="C58" s="3" t="s">
        <v>61</v>
      </c>
      <c r="D58" s="6">
        <v>8844005</v>
      </c>
      <c r="E58" s="6">
        <v>3660150.28</v>
      </c>
      <c r="F58" s="6">
        <f t="shared" si="2"/>
        <v>12504155.279999999</v>
      </c>
      <c r="G58" s="6">
        <v>12758833.539999999</v>
      </c>
      <c r="H58" s="6">
        <v>12626005</v>
      </c>
      <c r="I58" s="6">
        <f t="shared" si="0"/>
        <v>-254678.25999999978</v>
      </c>
    </row>
    <row r="59" spans="2:9" x14ac:dyDescent="0.2">
      <c r="B59" s="2"/>
      <c r="C59" s="3" t="s">
        <v>62</v>
      </c>
      <c r="D59" s="6">
        <v>69002</v>
      </c>
      <c r="E59" s="6">
        <v>0</v>
      </c>
      <c r="F59" s="6">
        <f t="shared" si="2"/>
        <v>69002</v>
      </c>
      <c r="G59" s="6">
        <v>0</v>
      </c>
      <c r="H59" s="6">
        <v>0</v>
      </c>
      <c r="I59" s="6">
        <f t="shared" si="0"/>
        <v>69002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f t="shared" si="2"/>
        <v>0</v>
      </c>
      <c r="G60" s="6">
        <v>0</v>
      </c>
      <c r="H60" s="6">
        <v>0</v>
      </c>
      <c r="I60" s="6">
        <f t="shared" si="0"/>
        <v>0</v>
      </c>
    </row>
    <row r="61" spans="2:9" s="9" customFormat="1" x14ac:dyDescent="0.2">
      <c r="B61" s="33" t="s">
        <v>64</v>
      </c>
      <c r="C61" s="34"/>
      <c r="D61" s="8">
        <v>0</v>
      </c>
      <c r="E61" s="8">
        <v>0</v>
      </c>
      <c r="F61" s="8">
        <f t="shared" si="2"/>
        <v>0</v>
      </c>
      <c r="G61" s="8">
        <v>0</v>
      </c>
      <c r="H61" s="8">
        <v>0</v>
      </c>
      <c r="I61" s="8">
        <f t="shared" si="0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2"/>
        <v>0</v>
      </c>
      <c r="G62" s="6">
        <v>0</v>
      </c>
      <c r="H62" s="6">
        <v>0</v>
      </c>
      <c r="I62" s="6">
        <f t="shared" si="0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2"/>
        <v>0</v>
      </c>
      <c r="G63" s="6">
        <v>0</v>
      </c>
      <c r="H63" s="6">
        <v>0</v>
      </c>
      <c r="I63" s="6">
        <f t="shared" si="0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2"/>
        <v>0</v>
      </c>
      <c r="G64" s="6">
        <v>0</v>
      </c>
      <c r="H64" s="6">
        <v>0</v>
      </c>
      <c r="I64" s="6">
        <f t="shared" si="0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2"/>
        <v>0</v>
      </c>
      <c r="G65" s="6">
        <v>0</v>
      </c>
      <c r="H65" s="6">
        <v>0</v>
      </c>
      <c r="I65" s="6">
        <f t="shared" si="0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2"/>
        <v>0</v>
      </c>
      <c r="G66" s="6">
        <v>0</v>
      </c>
      <c r="H66" s="6">
        <v>0</v>
      </c>
      <c r="I66" s="6">
        <f t="shared" si="0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2"/>
        <v>0</v>
      </c>
      <c r="G67" s="6">
        <v>0</v>
      </c>
      <c r="H67" s="6">
        <v>0</v>
      </c>
      <c r="I67" s="6">
        <f t="shared" si="0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f t="shared" si="2"/>
        <v>0</v>
      </c>
      <c r="G68" s="6">
        <v>0</v>
      </c>
      <c r="H68" s="6">
        <v>0</v>
      </c>
      <c r="I68" s="6">
        <f t="shared" si="0"/>
        <v>0</v>
      </c>
    </row>
    <row r="69" spans="2:9" s="9" customFormat="1" x14ac:dyDescent="0.2">
      <c r="B69" s="33" t="s">
        <v>72</v>
      </c>
      <c r="C69" s="34"/>
      <c r="D69" s="8">
        <v>0</v>
      </c>
      <c r="E69" s="8">
        <v>0</v>
      </c>
      <c r="F69" s="8">
        <f t="shared" si="2"/>
        <v>0</v>
      </c>
      <c r="G69" s="8">
        <v>0</v>
      </c>
      <c r="H69" s="8">
        <v>0</v>
      </c>
      <c r="I69" s="8">
        <f t="shared" si="0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2"/>
        <v>0</v>
      </c>
      <c r="G70" s="6">
        <v>0</v>
      </c>
      <c r="H70" s="6">
        <v>0</v>
      </c>
      <c r="I70" s="6">
        <f t="shared" si="0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2"/>
        <v>0</v>
      </c>
      <c r="G71" s="6">
        <v>0</v>
      </c>
      <c r="H71" s="6">
        <v>0</v>
      </c>
      <c r="I71" s="6">
        <f t="shared" si="0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2"/>
        <v>0</v>
      </c>
      <c r="G72" s="6">
        <v>0</v>
      </c>
      <c r="H72" s="6">
        <v>0</v>
      </c>
      <c r="I72" s="6">
        <f t="shared" si="0"/>
        <v>0</v>
      </c>
    </row>
    <row r="73" spans="2:9" s="9" customFormat="1" x14ac:dyDescent="0.2">
      <c r="B73" s="33" t="s">
        <v>76</v>
      </c>
      <c r="C73" s="34"/>
      <c r="D73" s="8">
        <v>0</v>
      </c>
      <c r="E73" s="8">
        <v>0</v>
      </c>
      <c r="F73" s="8">
        <f t="shared" si="2"/>
        <v>0</v>
      </c>
      <c r="G73" s="8">
        <v>0</v>
      </c>
      <c r="H73" s="8">
        <v>0</v>
      </c>
      <c r="I73" s="8">
        <f t="shared" si="0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f t="shared" si="2"/>
        <v>0</v>
      </c>
      <c r="G74" s="6">
        <v>0</v>
      </c>
      <c r="H74" s="6">
        <v>0</v>
      </c>
      <c r="I74" s="6">
        <f t="shared" ref="I74:I81" si="3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f t="shared" si="2"/>
        <v>0</v>
      </c>
      <c r="G75" s="6">
        <v>0</v>
      </c>
      <c r="H75" s="6">
        <v>0</v>
      </c>
      <c r="I75" s="6">
        <f t="shared" si="3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 x14ac:dyDescent="0.25">
      <c r="B81" s="35" t="s">
        <v>84</v>
      </c>
      <c r="C81" s="36"/>
      <c r="D81" s="7">
        <f>D9+D17+D27+D37+D47+D57+D61+D69+D73</f>
        <v>83856868.310000002</v>
      </c>
      <c r="E81" s="7">
        <f>E9+E17+E27+E37+E47+E57+E61+E69+E73</f>
        <v>41055386.359999999</v>
      </c>
      <c r="F81" s="12">
        <f t="shared" si="2"/>
        <v>124912254.67</v>
      </c>
      <c r="G81" s="7">
        <f>G9+G17+G27+G37+G47+G57+G61+G69+G73</f>
        <v>106276485.34</v>
      </c>
      <c r="H81" s="7">
        <f>H9+H17+H27+H37+H47+H57+H61+H69+H73</f>
        <v>105107640.71000001</v>
      </c>
      <c r="I81" s="12">
        <f t="shared" si="3"/>
        <v>18635769.329999998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2017-10-30T17:36:12Z</cp:lastPrinted>
  <dcterms:created xsi:type="dcterms:W3CDTF">2015-10-07T18:40:37Z</dcterms:created>
  <dcterms:modified xsi:type="dcterms:W3CDTF">2017-11-06T20:19:45Z</dcterms:modified>
</cp:coreProperties>
</file>