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4240" windowHeight="12300"/>
  </bookViews>
  <sheets>
    <sheet name="EAE COG" sheetId="1" r:id="rId1"/>
  </sheets>
  <calcPr calcId="144525"/>
</workbook>
</file>

<file path=xl/calcChain.xml><?xml version="1.0" encoding="utf-8"?>
<calcChain xmlns="http://schemas.openxmlformats.org/spreadsheetml/2006/main">
  <c r="H41" i="1" l="1"/>
  <c r="E41" i="1"/>
  <c r="G56" i="1" l="1"/>
  <c r="F56" i="1"/>
  <c r="D56" i="1"/>
  <c r="C56" i="1"/>
  <c r="G46" i="1"/>
  <c r="F46" i="1"/>
  <c r="D46" i="1"/>
  <c r="C46" i="1"/>
  <c r="G36" i="1"/>
  <c r="F36" i="1"/>
  <c r="D36" i="1"/>
  <c r="E36" i="1" s="1"/>
  <c r="H36" i="1" s="1"/>
  <c r="C36" i="1"/>
  <c r="G26" i="1"/>
  <c r="F26" i="1"/>
  <c r="D26" i="1"/>
  <c r="C26" i="1"/>
  <c r="G16" i="1"/>
  <c r="F16" i="1"/>
  <c r="D16" i="1"/>
  <c r="C16" i="1"/>
  <c r="G8" i="1"/>
  <c r="F8" i="1"/>
  <c r="F80" i="1" s="1"/>
  <c r="D8" i="1"/>
  <c r="C8" i="1"/>
  <c r="H76" i="1"/>
  <c r="H72" i="1"/>
  <c r="H68" i="1"/>
  <c r="H64" i="1"/>
  <c r="H60" i="1"/>
  <c r="H45" i="1"/>
  <c r="H10" i="1"/>
  <c r="E79" i="1"/>
  <c r="H79" i="1" s="1"/>
  <c r="E78" i="1"/>
  <c r="H78" i="1" s="1"/>
  <c r="E77" i="1"/>
  <c r="H77" i="1" s="1"/>
  <c r="E76" i="1"/>
  <c r="E75" i="1"/>
  <c r="H75" i="1" s="1"/>
  <c r="E74" i="1"/>
  <c r="H74" i="1" s="1"/>
  <c r="E73" i="1"/>
  <c r="H73" i="1" s="1"/>
  <c r="E72" i="1"/>
  <c r="E71" i="1"/>
  <c r="H71" i="1" s="1"/>
  <c r="E70" i="1"/>
  <c r="H70" i="1" s="1"/>
  <c r="E69" i="1"/>
  <c r="H69" i="1" s="1"/>
  <c r="E68" i="1"/>
  <c r="E67" i="1"/>
  <c r="H67" i="1" s="1"/>
  <c r="E66" i="1"/>
  <c r="H66" i="1" s="1"/>
  <c r="E65" i="1"/>
  <c r="H65" i="1" s="1"/>
  <c r="E64" i="1"/>
  <c r="E63" i="1"/>
  <c r="H63" i="1" s="1"/>
  <c r="E62" i="1"/>
  <c r="H62" i="1" s="1"/>
  <c r="E61" i="1"/>
  <c r="H61" i="1" s="1"/>
  <c r="E60" i="1"/>
  <c r="E59" i="1"/>
  <c r="H59" i="1" s="1"/>
  <c r="E58" i="1"/>
  <c r="H58" i="1" s="1"/>
  <c r="E57" i="1"/>
  <c r="H57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5" i="1"/>
  <c r="E44" i="1"/>
  <c r="H44" i="1" s="1"/>
  <c r="E43" i="1"/>
  <c r="H43" i="1" s="1"/>
  <c r="E42" i="1"/>
  <c r="H42" i="1" s="1"/>
  <c r="E40" i="1"/>
  <c r="H40" i="1" s="1"/>
  <c r="E39" i="1"/>
  <c r="H39" i="1" s="1"/>
  <c r="E38" i="1"/>
  <c r="H38" i="1" s="1"/>
  <c r="E37" i="1"/>
  <c r="H37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H28" i="1"/>
  <c r="E27" i="1"/>
  <c r="H27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E9" i="1"/>
  <c r="H9" i="1" s="1"/>
  <c r="G80" i="1" l="1"/>
  <c r="C80" i="1"/>
  <c r="D80" i="1"/>
  <c r="E56" i="1"/>
  <c r="H56" i="1" s="1"/>
  <c r="E46" i="1"/>
  <c r="H46" i="1" s="1"/>
  <c r="E26" i="1"/>
  <c r="H26" i="1" s="1"/>
  <c r="E16" i="1"/>
  <c r="H16" i="1" s="1"/>
  <c r="E8" i="1"/>
  <c r="H8" i="1" s="1"/>
  <c r="E80" i="1" l="1"/>
  <c r="H80" i="1" s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<sst xmlns="http://schemas.openxmlformats.org/spreadsheetml/2006/main" count="87" uniqueCount="87">
  <si>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</si>
  <si>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</si>
  <si>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</si>
  <si>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</si>
  <si>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</si>
  <si>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</si>
  <si>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</si>
  <si>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</si>
  <si>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</si>
  <si>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</si>
  <si>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</si>
  <si>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</si>
  <si>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</si>
  <si>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</si>
  <si>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</si>
  <si>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</si>
  <si>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</si>
  <si>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</si>
  <si>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</si>
  <si>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</si>
  <si>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</si>
  <si>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</si>
  <si>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</si>
  <si>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</si>
  <si>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</si>
  <si>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</si>
  <si>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</si>
  <si>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</si>
  <si>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</si>
  <si>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</si>
  <si>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</si>
  <si>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</si>
  <si>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</si>
  <si>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</si>
  <si>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</si>
  <si>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</si>
  <si>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</si>
  <si>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</si>
  <si>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</si>
  <si>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</si>
  <si>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</si>
  <si>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</si>
  <si>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</si>
  <si>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</si>
  <si>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</si>
  <si>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</si>
  <si>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</si>
  <si>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</si>
  <si>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</si>
  <si>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</si>
  <si>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</si>
  <si>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</si>
  <si>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</si>
  <si>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</si>
  <si>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</si>
  <si>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</si>
  <si>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</si>
  <si>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</si>
  <si>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</si>
  <si>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</si>
  <si>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</si>
  <si>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</si>
  <si>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</si>
  <si>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</si>
  <si>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</si>
  <si>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</si>
  <si>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</si>
  <si>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</si>
  <si>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</si>
  <si>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</si>
  <si>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</si>
  <si>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</si>
  <si>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</si>
  <si>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</si>
  <si>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</si>
  <si>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</si>
  <si>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</si>
  <si>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</si>
  <si>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</si>
  <si>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</si>
  <si>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</si>
  <si>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</si>
  <si>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</si>
  <si>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</si>
  <si>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</si>
  <si>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Arteaga, Coahuila</t>
  </si>
  <si>
    <t>Del 01 de enero al 31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</si>
</sst>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justify" vertical="center" wrapText="1"/>
    </xf>
    <xf numFmtId="0" fontId="3" fillId="0" borderId="21" xfId="0" applyFont="1" applyBorder="1" applyAlignment="1">
      <alignment horizontal="justify" vertical="center" wrapText="1"/>
    </xf>
    <xf numFmtId="44" fontId="3" fillId="4" borderId="23" xfId="1" applyFont="1" applyFill="1" applyBorder="1" applyAlignment="1">
      <alignment horizontal="justify" vertical="center" wrapText="1"/>
    </xf>
    <xf numFmtId="44" fontId="2" fillId="4" borderId="22" xfId="1" applyFont="1" applyFill="1" applyBorder="1" applyAlignment="1">
      <alignment horizontal="justify" vertical="center" wrapText="1"/>
    </xf>
    <xf numFmtId="44" fontId="2" fillId="4" borderId="23" xfId="1" applyFont="1" applyFill="1" applyBorder="1" applyAlignment="1">
      <alignment horizontal="justify" vertical="center" wrapText="1"/>
    </xf>
    <xf numFmtId="44" fontId="3" fillId="4" borderId="25" xfId="1" applyFont="1" applyFill="1" applyBorder="1" applyAlignment="1">
      <alignment horizontal="justify" vertical="center" wrapText="1"/>
    </xf>
    <xf numFmtId="44" fontId="2" fillId="4" borderId="24" xfId="1" applyFont="1" applyFill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abSelected="1" workbookViewId="0">
      <selection activeCell="C10" sqref="C10"/>
    </sheetView>
  </sheetViews>
  <sheetFormatPr baseColWidth="10" defaultColWidth="11.42578125" defaultRowHeight="12" x14ac:dyDescent="0.2"/>
  <cols>
    <col min="1" max="1" width="3.140625" style="1" customWidth="1"/>
    <col min="2" max="2" width="65.42578125" style="1" customWidth="1"/>
    <col min="3" max="8" width="15.85546875" style="1" customWidth="1"/>
    <col min="9" max="16384" width="11.42578125" style="1"/>
  </cols>
  <sheetData>
    <row r="1" spans="1:8" x14ac:dyDescent="0.2">
      <c r="A1" s="19" t="s">
        <v>85</v>
      </c>
      <c r="B1" s="20"/>
      <c r="C1" s="20"/>
      <c r="D1" s="20"/>
      <c r="E1" s="20"/>
      <c r="F1" s="20"/>
      <c r="G1" s="20"/>
      <c r="H1" s="21"/>
    </row>
    <row r="2" spans="1:8" x14ac:dyDescent="0.2">
      <c r="A2" s="22" t="s">
        <v>0</v>
      </c>
      <c r="B2" s="23"/>
      <c r="C2" s="23"/>
      <c r="D2" s="23"/>
      <c r="E2" s="23"/>
      <c r="F2" s="23"/>
      <c r="G2" s="23"/>
      <c r="H2" s="24"/>
    </row>
    <row r="3" spans="1:8" x14ac:dyDescent="0.2">
      <c r="A3" s="22" t="s">
        <v>1</v>
      </c>
      <c r="B3" s="23"/>
      <c r="C3" s="23"/>
      <c r="D3" s="23"/>
      <c r="E3" s="23"/>
      <c r="F3" s="23"/>
      <c r="G3" s="23"/>
      <c r="H3" s="24"/>
    </row>
    <row r="4" spans="1:8" ht="12.75" thickBot="1" x14ac:dyDescent="0.25">
      <c r="A4" s="25" t="s">
        <v>86</v>
      </c>
      <c r="B4" s="26"/>
      <c r="C4" s="26"/>
      <c r="D4" s="26"/>
      <c r="E4" s="26"/>
      <c r="F4" s="26"/>
      <c r="G4" s="26"/>
      <c r="H4" s="27"/>
    </row>
    <row r="5" spans="1:8" ht="12.75" thickBot="1" x14ac:dyDescent="0.25">
      <c r="A5" s="28" t="s">
        <v>2</v>
      </c>
      <c r="B5" s="29"/>
      <c r="C5" s="32" t="s">
        <v>3</v>
      </c>
      <c r="D5" s="33"/>
      <c r="E5" s="33"/>
      <c r="F5" s="33"/>
      <c r="G5" s="34"/>
      <c r="H5" s="35" t="s">
        <v>4</v>
      </c>
    </row>
    <row r="6" spans="1:8" ht="24.75" thickBot="1" x14ac:dyDescent="0.25">
      <c r="A6" s="30"/>
      <c r="B6" s="31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36"/>
    </row>
    <row r="7" spans="1:8" ht="12.75" thickBot="1" x14ac:dyDescent="0.25">
      <c r="A7" s="30"/>
      <c r="B7" s="31"/>
      <c r="C7" s="3">
        <v>1</v>
      </c>
      <c r="D7" s="3">
        <v>2</v>
      </c>
      <c r="E7" s="3" t="s">
        <v>10</v>
      </c>
      <c r="F7" s="3">
        <v>4</v>
      </c>
      <c r="G7" s="3">
        <v>5</v>
      </c>
      <c r="H7" s="3" t="s">
        <v>11</v>
      </c>
    </row>
    <row r="8" spans="1:8" x14ac:dyDescent="0.2">
      <c r="A8" s="17" t="s">
        <v>12</v>
      </c>
      <c r="B8" s="18"/>
      <c r="C8" s="9">
        <f>C9+C10+C11+C12+C13+C14+C15</f>
        <v>25845855</v>
      </c>
      <c r="D8" s="9">
        <f>D9+D10+D11+D12+D13+D14+D15</f>
        <v>2877725.85</v>
      </c>
      <c r="E8" s="10">
        <f>C8+D8</f>
        <v>28723580.850000001</v>
      </c>
      <c r="F8" s="9">
        <f>F9+F10+F11+F12+F13+F14+F15</f>
        <v>23093170.969999999</v>
      </c>
      <c r="G8" s="9">
        <f>G9+G10+G11+G12+G13+G14+G15</f>
        <v>23093170.969999999</v>
      </c>
      <c r="H8" s="10">
        <f>E8-F8</f>
        <v>5630409.8800000027</v>
      </c>
    </row>
    <row r="9" spans="1:8" x14ac:dyDescent="0.2">
      <c r="A9" s="4"/>
      <c r="B9" s="5" t="s">
        <v>13</v>
      </c>
      <c r="C9" s="8">
        <v>19759055</v>
      </c>
      <c r="D9" s="8">
        <v>1306940.75</v>
      </c>
      <c r="E9" s="8">
        <f>C9+D9</f>
        <v>21065995.75</v>
      </c>
      <c r="F9" s="8">
        <v>20480914.68</v>
      </c>
      <c r="G9" s="8">
        <v>20480914.68</v>
      </c>
      <c r="H9" s="8">
        <f>E9-F9</f>
        <v>585081.0700000003</v>
      </c>
    </row>
    <row r="10" spans="1:8" x14ac:dyDescent="0.2">
      <c r="A10" s="4"/>
      <c r="B10" s="5" t="s">
        <v>14</v>
      </c>
      <c r="C10" s="8">
        <v>0</v>
      </c>
      <c r="D10" s="8">
        <v>0</v>
      </c>
      <c r="E10" s="8">
        <f t="shared" ref="E10:E73" si="0">C10+D10</f>
        <v>0</v>
      </c>
      <c r="F10" s="8">
        <v>0</v>
      </c>
      <c r="G10" s="8">
        <v>0</v>
      </c>
      <c r="H10" s="8">
        <f t="shared" ref="H10:H73" si="1">E10-F10</f>
        <v>0</v>
      </c>
    </row>
    <row r="11" spans="1:8" x14ac:dyDescent="0.2">
      <c r="A11" s="4"/>
      <c r="B11" s="5" t="s">
        <v>15</v>
      </c>
      <c r="C11" s="8">
        <v>3749218</v>
      </c>
      <c r="D11" s="8">
        <v>280785.09999999998</v>
      </c>
      <c r="E11" s="8">
        <f t="shared" si="0"/>
        <v>4030003.1</v>
      </c>
      <c r="F11" s="8">
        <v>1291232.44</v>
      </c>
      <c r="G11" s="8">
        <v>1291232.44</v>
      </c>
      <c r="H11" s="8">
        <f t="shared" si="1"/>
        <v>2738770.66</v>
      </c>
    </row>
    <row r="12" spans="1:8" x14ac:dyDescent="0.2">
      <c r="A12" s="4"/>
      <c r="B12" s="5" t="s">
        <v>16</v>
      </c>
      <c r="C12" s="8">
        <v>1608284</v>
      </c>
      <c r="D12" s="8">
        <v>1290000</v>
      </c>
      <c r="E12" s="8">
        <f t="shared" si="0"/>
        <v>2898284</v>
      </c>
      <c r="F12" s="8">
        <v>1203501.04</v>
      </c>
      <c r="G12" s="8">
        <v>1203501.04</v>
      </c>
      <c r="H12" s="8">
        <f t="shared" si="1"/>
        <v>1694782.96</v>
      </c>
    </row>
    <row r="13" spans="1:8" x14ac:dyDescent="0.2">
      <c r="A13" s="4"/>
      <c r="B13" s="5" t="s">
        <v>17</v>
      </c>
      <c r="C13" s="8">
        <v>700124</v>
      </c>
      <c r="D13" s="8">
        <v>0</v>
      </c>
      <c r="E13" s="8">
        <f t="shared" si="0"/>
        <v>700124</v>
      </c>
      <c r="F13" s="8">
        <v>87875.61</v>
      </c>
      <c r="G13" s="8">
        <v>87875.61</v>
      </c>
      <c r="H13" s="8">
        <f t="shared" si="1"/>
        <v>612248.39</v>
      </c>
    </row>
    <row r="14" spans="1:8" x14ac:dyDescent="0.2">
      <c r="A14" s="4"/>
      <c r="B14" s="5" t="s">
        <v>18</v>
      </c>
      <c r="C14" s="8">
        <v>0</v>
      </c>
      <c r="D14" s="8">
        <v>0</v>
      </c>
      <c r="E14" s="8">
        <f t="shared" si="0"/>
        <v>0</v>
      </c>
      <c r="F14" s="8">
        <v>0</v>
      </c>
      <c r="G14" s="8">
        <v>0</v>
      </c>
      <c r="H14" s="8">
        <f t="shared" si="1"/>
        <v>0</v>
      </c>
    </row>
    <row r="15" spans="1:8" x14ac:dyDescent="0.2">
      <c r="A15" s="4"/>
      <c r="B15" s="5" t="s">
        <v>19</v>
      </c>
      <c r="C15" s="8">
        <v>29174</v>
      </c>
      <c r="D15" s="8">
        <v>0</v>
      </c>
      <c r="E15" s="8">
        <f t="shared" si="0"/>
        <v>29174</v>
      </c>
      <c r="F15" s="8">
        <v>29647.200000000001</v>
      </c>
      <c r="G15" s="8">
        <v>29647.200000000001</v>
      </c>
      <c r="H15" s="8">
        <f t="shared" si="1"/>
        <v>-473.20000000000073</v>
      </c>
    </row>
    <row r="16" spans="1:8" x14ac:dyDescent="0.2">
      <c r="A16" s="13" t="s">
        <v>20</v>
      </c>
      <c r="B16" s="14"/>
      <c r="C16" s="10">
        <f>C17+C18+C19+C20+C21+C22+C23+C24+C25</f>
        <v>4242056</v>
      </c>
      <c r="D16" s="10">
        <f>D17+D18+D19+D20+D21+D22+D23+D24+D25</f>
        <v>4407639</v>
      </c>
      <c r="E16" s="8">
        <f t="shared" si="0"/>
        <v>8649695</v>
      </c>
      <c r="F16" s="10">
        <f>F17+F18+F19+F20+F21+F22+F23+F24+F25</f>
        <v>7040136.5600000005</v>
      </c>
      <c r="G16" s="10">
        <f>G17+G18+G19+G20+G21+G22+G23+G24+G25</f>
        <v>6762048.4900000002</v>
      </c>
      <c r="H16" s="10">
        <f t="shared" si="1"/>
        <v>1609558.4399999995</v>
      </c>
    </row>
    <row r="17" spans="1:8" x14ac:dyDescent="0.2">
      <c r="A17" s="4"/>
      <c r="B17" s="5" t="s">
        <v>21</v>
      </c>
      <c r="C17" s="8">
        <v>687441</v>
      </c>
      <c r="D17" s="8">
        <v>814640</v>
      </c>
      <c r="E17" s="8">
        <f t="shared" si="0"/>
        <v>1502081</v>
      </c>
      <c r="F17" s="8">
        <v>641160.62</v>
      </c>
      <c r="G17" s="8">
        <v>565006.30000000005</v>
      </c>
      <c r="H17" s="8">
        <f t="shared" si="1"/>
        <v>860920.38</v>
      </c>
    </row>
    <row r="18" spans="1:8" x14ac:dyDescent="0.2">
      <c r="A18" s="4"/>
      <c r="B18" s="5" t="s">
        <v>22</v>
      </c>
      <c r="C18" s="8">
        <v>263948</v>
      </c>
      <c r="D18" s="8">
        <v>505000</v>
      </c>
      <c r="E18" s="8">
        <f t="shared" si="0"/>
        <v>768948</v>
      </c>
      <c r="F18" s="8">
        <v>682493.28</v>
      </c>
      <c r="G18" s="8">
        <v>633194.21</v>
      </c>
      <c r="H18" s="8">
        <f t="shared" si="1"/>
        <v>86454.719999999972</v>
      </c>
    </row>
    <row r="19" spans="1:8" x14ac:dyDescent="0.2">
      <c r="A19" s="4"/>
      <c r="B19" s="5" t="s">
        <v>23</v>
      </c>
      <c r="C19" s="8">
        <v>710</v>
      </c>
      <c r="D19" s="8">
        <v>0</v>
      </c>
      <c r="E19" s="8">
        <f t="shared" si="0"/>
        <v>710</v>
      </c>
      <c r="F19" s="8">
        <v>0</v>
      </c>
      <c r="G19" s="8">
        <v>0</v>
      </c>
      <c r="H19" s="8">
        <f t="shared" si="1"/>
        <v>710</v>
      </c>
    </row>
    <row r="20" spans="1:8" x14ac:dyDescent="0.2">
      <c r="A20" s="4"/>
      <c r="B20" s="5" t="s">
        <v>24</v>
      </c>
      <c r="C20" s="8">
        <v>104560</v>
      </c>
      <c r="D20" s="8">
        <v>63000</v>
      </c>
      <c r="E20" s="8">
        <f t="shared" si="0"/>
        <v>167560</v>
      </c>
      <c r="F20" s="8">
        <v>187714.88</v>
      </c>
      <c r="G20" s="8">
        <v>126187.4</v>
      </c>
      <c r="H20" s="8">
        <f t="shared" si="1"/>
        <v>-20154.880000000005</v>
      </c>
    </row>
    <row r="21" spans="1:8" x14ac:dyDescent="0.2">
      <c r="A21" s="4"/>
      <c r="B21" s="5" t="s">
        <v>25</v>
      </c>
      <c r="C21" s="8">
        <v>199884</v>
      </c>
      <c r="D21" s="8">
        <v>210000</v>
      </c>
      <c r="E21" s="8">
        <f t="shared" si="0"/>
        <v>409884</v>
      </c>
      <c r="F21" s="8">
        <v>294472.23</v>
      </c>
      <c r="G21" s="8">
        <v>264282.53000000003</v>
      </c>
      <c r="H21" s="8">
        <f t="shared" si="1"/>
        <v>115411.77000000002</v>
      </c>
    </row>
    <row r="22" spans="1:8" x14ac:dyDescent="0.2">
      <c r="A22" s="4"/>
      <c r="B22" s="5" t="s">
        <v>26</v>
      </c>
      <c r="C22" s="8">
        <v>2222284</v>
      </c>
      <c r="D22" s="8">
        <v>1550000</v>
      </c>
      <c r="E22" s="8">
        <f t="shared" si="0"/>
        <v>3772284</v>
      </c>
      <c r="F22" s="8">
        <v>3486473.25</v>
      </c>
      <c r="G22" s="8">
        <v>3471766.85</v>
      </c>
      <c r="H22" s="8">
        <f t="shared" si="1"/>
        <v>285810.75</v>
      </c>
    </row>
    <row r="23" spans="1:8" x14ac:dyDescent="0.2">
      <c r="A23" s="4"/>
      <c r="B23" s="5" t="s">
        <v>27</v>
      </c>
      <c r="C23" s="8">
        <v>207976</v>
      </c>
      <c r="D23" s="8">
        <v>797000</v>
      </c>
      <c r="E23" s="8">
        <f t="shared" si="0"/>
        <v>1004976</v>
      </c>
      <c r="F23" s="8">
        <v>844265.4</v>
      </c>
      <c r="G23" s="8">
        <v>844265.4</v>
      </c>
      <c r="H23" s="8">
        <f t="shared" si="1"/>
        <v>160710.59999999998</v>
      </c>
    </row>
    <row r="24" spans="1:8" x14ac:dyDescent="0.2">
      <c r="A24" s="4"/>
      <c r="B24" s="5" t="s">
        <v>28</v>
      </c>
      <c r="C24" s="8">
        <v>5002</v>
      </c>
      <c r="D24" s="8">
        <v>287999</v>
      </c>
      <c r="E24" s="8">
        <f t="shared" si="0"/>
        <v>293001</v>
      </c>
      <c r="F24" s="8">
        <v>287998.53999999998</v>
      </c>
      <c r="G24" s="8">
        <v>287998.53999999998</v>
      </c>
      <c r="H24" s="8">
        <f t="shared" si="1"/>
        <v>5002.460000000021</v>
      </c>
    </row>
    <row r="25" spans="1:8" x14ac:dyDescent="0.2">
      <c r="A25" s="4"/>
      <c r="B25" s="5" t="s">
        <v>29</v>
      </c>
      <c r="C25" s="8">
        <v>550251</v>
      </c>
      <c r="D25" s="8">
        <v>180000</v>
      </c>
      <c r="E25" s="8">
        <f t="shared" si="0"/>
        <v>730251</v>
      </c>
      <c r="F25" s="8">
        <v>615558.36</v>
      </c>
      <c r="G25" s="8">
        <v>569347.26</v>
      </c>
      <c r="H25" s="8">
        <f t="shared" si="1"/>
        <v>114692.64000000001</v>
      </c>
    </row>
    <row r="26" spans="1:8" x14ac:dyDescent="0.2">
      <c r="A26" s="13" t="s">
        <v>30</v>
      </c>
      <c r="B26" s="14"/>
      <c r="C26" s="10">
        <f>C27+C28+C29+C30+C31+C32+C33+C34+C35</f>
        <v>9199299.3100000005</v>
      </c>
      <c r="D26" s="10">
        <f>D27+D28+D29+D30+D31+D32+D33+D34+D35</f>
        <v>6644407.6500000004</v>
      </c>
      <c r="E26" s="10">
        <f t="shared" si="0"/>
        <v>15843706.960000001</v>
      </c>
      <c r="F26" s="10">
        <f>F27+F28+F29+F30+F31+F32+F33+F34+F35</f>
        <v>13296403.099999998</v>
      </c>
      <c r="G26" s="10">
        <f>G27+G28+G29+G30+G31+G32+G33+G34+G35</f>
        <v>12137508.920000002</v>
      </c>
      <c r="H26" s="10">
        <f t="shared" si="1"/>
        <v>2547303.8600000031</v>
      </c>
    </row>
    <row r="27" spans="1:8" x14ac:dyDescent="0.2">
      <c r="A27" s="4"/>
      <c r="B27" s="5" t="s">
        <v>31</v>
      </c>
      <c r="C27" s="8">
        <v>4020230</v>
      </c>
      <c r="D27" s="8">
        <v>1401280</v>
      </c>
      <c r="E27" s="8">
        <f t="shared" si="0"/>
        <v>5421510</v>
      </c>
      <c r="F27" s="8">
        <v>5123019.58</v>
      </c>
      <c r="G27" s="8">
        <v>4372528.4000000004</v>
      </c>
      <c r="H27" s="8">
        <f t="shared" si="1"/>
        <v>298490.41999999993</v>
      </c>
    </row>
    <row r="28" spans="1:8" x14ac:dyDescent="0.2">
      <c r="A28" s="4"/>
      <c r="B28" s="5" t="s">
        <v>32</v>
      </c>
      <c r="C28" s="8">
        <v>945428</v>
      </c>
      <c r="D28" s="8">
        <v>124876.84</v>
      </c>
      <c r="E28" s="8">
        <v>1070304.8400000001</v>
      </c>
      <c r="F28" s="8">
        <v>176478.59</v>
      </c>
      <c r="G28" s="8">
        <v>158393.32</v>
      </c>
      <c r="H28" s="8">
        <f t="shared" si="1"/>
        <v>893826.25000000012</v>
      </c>
    </row>
    <row r="29" spans="1:8" x14ac:dyDescent="0.2">
      <c r="A29" s="4"/>
      <c r="B29" s="5" t="s">
        <v>33</v>
      </c>
      <c r="C29" s="8">
        <v>587624</v>
      </c>
      <c r="D29" s="8">
        <v>3497650.81</v>
      </c>
      <c r="E29" s="8">
        <f t="shared" si="0"/>
        <v>4085274.81</v>
      </c>
      <c r="F29" s="8">
        <v>3773758.18</v>
      </c>
      <c r="G29" s="8">
        <v>3721399.67</v>
      </c>
      <c r="H29" s="8">
        <f t="shared" si="1"/>
        <v>311516.62999999989</v>
      </c>
    </row>
    <row r="30" spans="1:8" x14ac:dyDescent="0.2">
      <c r="A30" s="4"/>
      <c r="B30" s="5" t="s">
        <v>34</v>
      </c>
      <c r="C30" s="8">
        <v>149917</v>
      </c>
      <c r="D30" s="8">
        <v>17600</v>
      </c>
      <c r="E30" s="8">
        <f t="shared" si="0"/>
        <v>167517</v>
      </c>
      <c r="F30" s="8">
        <v>175002.83</v>
      </c>
      <c r="G30" s="8">
        <v>175002.83</v>
      </c>
      <c r="H30" s="8">
        <f t="shared" si="1"/>
        <v>-7485.8299999999872</v>
      </c>
    </row>
    <row r="31" spans="1:8" x14ac:dyDescent="0.2">
      <c r="A31" s="4"/>
      <c r="B31" s="5" t="s">
        <v>35</v>
      </c>
      <c r="C31" s="8">
        <v>827947</v>
      </c>
      <c r="D31" s="8">
        <v>220000</v>
      </c>
      <c r="E31" s="8">
        <f t="shared" si="0"/>
        <v>1047947</v>
      </c>
      <c r="F31" s="8">
        <v>769409.61</v>
      </c>
      <c r="G31" s="8">
        <v>694744.57</v>
      </c>
      <c r="H31" s="8">
        <f t="shared" si="1"/>
        <v>278537.39</v>
      </c>
    </row>
    <row r="32" spans="1:8" x14ac:dyDescent="0.2">
      <c r="A32" s="4"/>
      <c r="B32" s="5" t="s">
        <v>36</v>
      </c>
      <c r="C32" s="8">
        <v>150058</v>
      </c>
      <c r="D32" s="8">
        <v>350000</v>
      </c>
      <c r="E32" s="8">
        <f t="shared" si="0"/>
        <v>500058</v>
      </c>
      <c r="F32" s="8">
        <v>380354.04</v>
      </c>
      <c r="G32" s="8">
        <v>174302.42</v>
      </c>
      <c r="H32" s="8">
        <f t="shared" si="1"/>
        <v>119703.96000000002</v>
      </c>
    </row>
    <row r="33" spans="1:8" x14ac:dyDescent="0.2">
      <c r="A33" s="4"/>
      <c r="B33" s="5" t="s">
        <v>37</v>
      </c>
      <c r="C33" s="8">
        <v>348524</v>
      </c>
      <c r="D33" s="8">
        <v>150000</v>
      </c>
      <c r="E33" s="8">
        <f t="shared" si="0"/>
        <v>498524</v>
      </c>
      <c r="F33" s="8">
        <v>221218.9</v>
      </c>
      <c r="G33" s="8">
        <v>221218.9</v>
      </c>
      <c r="H33" s="8">
        <f t="shared" si="1"/>
        <v>277305.09999999998</v>
      </c>
    </row>
    <row r="34" spans="1:8" x14ac:dyDescent="0.2">
      <c r="A34" s="4"/>
      <c r="B34" s="5" t="s">
        <v>38</v>
      </c>
      <c r="C34" s="8">
        <v>1035760.31</v>
      </c>
      <c r="D34" s="8">
        <v>243000</v>
      </c>
      <c r="E34" s="8">
        <f t="shared" si="0"/>
        <v>1278760.31</v>
      </c>
      <c r="F34" s="8">
        <v>735078.35</v>
      </c>
      <c r="G34" s="8">
        <v>690660.79</v>
      </c>
      <c r="H34" s="8">
        <f t="shared" si="1"/>
        <v>543681.96000000008</v>
      </c>
    </row>
    <row r="35" spans="1:8" x14ac:dyDescent="0.2">
      <c r="A35" s="4"/>
      <c r="B35" s="5" t="s">
        <v>39</v>
      </c>
      <c r="C35" s="8">
        <v>1133811</v>
      </c>
      <c r="D35" s="8">
        <v>640000</v>
      </c>
      <c r="E35" s="8">
        <f t="shared" si="0"/>
        <v>1773811</v>
      </c>
      <c r="F35" s="8">
        <v>1942083.02</v>
      </c>
      <c r="G35" s="8">
        <v>1929258.02</v>
      </c>
      <c r="H35" s="8">
        <f t="shared" si="1"/>
        <v>-168272.02000000002</v>
      </c>
    </row>
    <row r="36" spans="1:8" x14ac:dyDescent="0.2">
      <c r="A36" s="13" t="s">
        <v>40</v>
      </c>
      <c r="B36" s="14"/>
      <c r="C36" s="10">
        <f>C37+C38+C39+C40+C41+C42+C43+C44</f>
        <v>9605197</v>
      </c>
      <c r="D36" s="10">
        <f>D37+D38+D39+D40+D41+D42+D43+D44</f>
        <v>3300410</v>
      </c>
      <c r="E36" s="10">
        <f t="shared" si="0"/>
        <v>12905607</v>
      </c>
      <c r="F36" s="10">
        <f>F37+F38+F39+F40+F41+F42+F43+F44</f>
        <v>13795695.76</v>
      </c>
      <c r="G36" s="10">
        <f>G37+G38+G39+G40+G41+G42+G43+G44</f>
        <v>13537099.689999999</v>
      </c>
      <c r="H36" s="10">
        <f t="shared" si="1"/>
        <v>-890088.75999999978</v>
      </c>
    </row>
    <row r="37" spans="1:8" x14ac:dyDescent="0.2">
      <c r="A37" s="4"/>
      <c r="B37" s="5" t="s">
        <v>41</v>
      </c>
      <c r="C37" s="8">
        <v>30502</v>
      </c>
      <c r="D37" s="8">
        <v>0</v>
      </c>
      <c r="E37" s="8">
        <f t="shared" si="0"/>
        <v>30502</v>
      </c>
      <c r="F37" s="8">
        <v>0</v>
      </c>
      <c r="G37" s="8">
        <v>0</v>
      </c>
      <c r="H37" s="8">
        <f t="shared" si="1"/>
        <v>30502</v>
      </c>
    </row>
    <row r="38" spans="1:8" x14ac:dyDescent="0.2">
      <c r="A38" s="4"/>
      <c r="B38" s="5" t="s">
        <v>42</v>
      </c>
      <c r="C38" s="8">
        <v>0</v>
      </c>
      <c r="D38" s="8">
        <v>0</v>
      </c>
      <c r="E38" s="8">
        <f t="shared" si="0"/>
        <v>0</v>
      </c>
      <c r="F38" s="8">
        <v>0</v>
      </c>
      <c r="G38" s="8">
        <v>0</v>
      </c>
      <c r="H38" s="8">
        <f t="shared" si="1"/>
        <v>0</v>
      </c>
    </row>
    <row r="39" spans="1:8" x14ac:dyDescent="0.2">
      <c r="A39" s="4"/>
      <c r="B39" s="5" t="s">
        <v>43</v>
      </c>
      <c r="C39" s="8">
        <v>2582504</v>
      </c>
      <c r="D39" s="8">
        <v>0</v>
      </c>
      <c r="E39" s="8">
        <f t="shared" si="0"/>
        <v>2582504</v>
      </c>
      <c r="F39" s="8">
        <v>2831683.01</v>
      </c>
      <c r="G39" s="8">
        <v>2831683.01</v>
      </c>
      <c r="H39" s="8">
        <f t="shared" si="1"/>
        <v>-249179.00999999978</v>
      </c>
    </row>
    <row r="40" spans="1:8" x14ac:dyDescent="0.2">
      <c r="A40" s="4"/>
      <c r="B40" s="5" t="s">
        <v>44</v>
      </c>
      <c r="C40" s="8">
        <v>6117085</v>
      </c>
      <c r="D40" s="8">
        <v>2892650</v>
      </c>
      <c r="E40" s="8">
        <f t="shared" si="0"/>
        <v>9009735</v>
      </c>
      <c r="F40" s="8">
        <v>9956252.75</v>
      </c>
      <c r="G40" s="8">
        <v>9697656.6799999997</v>
      </c>
      <c r="H40" s="8">
        <f t="shared" si="1"/>
        <v>-946517.75</v>
      </c>
    </row>
    <row r="41" spans="1:8" x14ac:dyDescent="0.2">
      <c r="A41" s="4"/>
      <c r="B41" s="5" t="s">
        <v>45</v>
      </c>
      <c r="C41" s="8">
        <v>450104</v>
      </c>
      <c r="D41" s="8">
        <v>407760</v>
      </c>
      <c r="E41" s="8">
        <f t="shared" si="0"/>
        <v>857864</v>
      </c>
      <c r="F41" s="8">
        <v>407760</v>
      </c>
      <c r="G41" s="8">
        <v>407760</v>
      </c>
      <c r="H41" s="8">
        <f t="shared" si="1"/>
        <v>450104</v>
      </c>
    </row>
    <row r="42" spans="1:8" x14ac:dyDescent="0.2">
      <c r="A42" s="4"/>
      <c r="B42" s="5" t="s">
        <v>46</v>
      </c>
      <c r="C42" s="8">
        <v>0</v>
      </c>
      <c r="D42" s="8">
        <v>0</v>
      </c>
      <c r="E42" s="8">
        <f t="shared" si="0"/>
        <v>0</v>
      </c>
      <c r="F42" s="8">
        <v>0</v>
      </c>
      <c r="G42" s="8">
        <v>0</v>
      </c>
      <c r="H42" s="8">
        <f t="shared" si="1"/>
        <v>0</v>
      </c>
    </row>
    <row r="43" spans="1:8" x14ac:dyDescent="0.2">
      <c r="A43" s="4"/>
      <c r="B43" s="5" t="s">
        <v>47</v>
      </c>
      <c r="C43" s="8">
        <v>0</v>
      </c>
      <c r="D43" s="8">
        <v>0</v>
      </c>
      <c r="E43" s="8">
        <f t="shared" si="0"/>
        <v>0</v>
      </c>
      <c r="F43" s="8">
        <v>0</v>
      </c>
      <c r="G43" s="8">
        <v>0</v>
      </c>
      <c r="H43" s="8">
        <f t="shared" si="1"/>
        <v>0</v>
      </c>
    </row>
    <row r="44" spans="1:8" x14ac:dyDescent="0.2">
      <c r="A44" s="4"/>
      <c r="B44" s="5" t="s">
        <v>48</v>
      </c>
      <c r="C44" s="8">
        <v>425002</v>
      </c>
      <c r="D44" s="8">
        <v>0</v>
      </c>
      <c r="E44" s="8">
        <f t="shared" si="0"/>
        <v>425002</v>
      </c>
      <c r="F44" s="8">
        <v>600000</v>
      </c>
      <c r="G44" s="8">
        <v>600000</v>
      </c>
      <c r="H44" s="8">
        <f t="shared" si="1"/>
        <v>-174998</v>
      </c>
    </row>
    <row r="45" spans="1:8" x14ac:dyDescent="0.2">
      <c r="A45" s="4"/>
      <c r="B45" s="5" t="s">
        <v>49</v>
      </c>
      <c r="C45" s="8"/>
      <c r="D45" s="8"/>
      <c r="E45" s="8">
        <f t="shared" si="0"/>
        <v>0</v>
      </c>
      <c r="F45" s="8"/>
      <c r="G45" s="8"/>
      <c r="H45" s="8">
        <f t="shared" si="1"/>
        <v>0</v>
      </c>
    </row>
    <row r="46" spans="1:8" x14ac:dyDescent="0.2">
      <c r="A46" s="13" t="s">
        <v>50</v>
      </c>
      <c r="B46" s="14"/>
      <c r="C46" s="10">
        <f>C47+C48+C49+C50+C51+C52+C53+C54+C55</f>
        <v>1070742</v>
      </c>
      <c r="D46" s="10">
        <f>D47+D48+D49+D50+D51+D52+D53+D54+D55</f>
        <v>1935000</v>
      </c>
      <c r="E46" s="10">
        <f t="shared" si="0"/>
        <v>3005742</v>
      </c>
      <c r="F46" s="10">
        <f>F47+F48+F49+F50+F51+F52+F53+F54+F55</f>
        <v>1435316.8900000001</v>
      </c>
      <c r="G46" s="10">
        <f>G47+G48+G49+G50+G51+G52+G53+G54+G55</f>
        <v>1412118.05</v>
      </c>
      <c r="H46" s="10">
        <f t="shared" si="1"/>
        <v>1570425.1099999999</v>
      </c>
    </row>
    <row r="47" spans="1:8" x14ac:dyDescent="0.2">
      <c r="A47" s="4"/>
      <c r="B47" s="5" t="s">
        <v>51</v>
      </c>
      <c r="C47" s="8">
        <v>118298</v>
      </c>
      <c r="D47" s="8">
        <v>250000</v>
      </c>
      <c r="E47" s="8">
        <f t="shared" si="0"/>
        <v>368298</v>
      </c>
      <c r="F47" s="8">
        <v>134133.87</v>
      </c>
      <c r="G47" s="8">
        <v>110935.03</v>
      </c>
      <c r="H47" s="8">
        <f t="shared" si="1"/>
        <v>234164.13</v>
      </c>
    </row>
    <row r="48" spans="1:8" x14ac:dyDescent="0.2">
      <c r="A48" s="4"/>
      <c r="B48" s="5" t="s">
        <v>52</v>
      </c>
      <c r="C48" s="8">
        <v>4200</v>
      </c>
      <c r="D48" s="8">
        <v>700000</v>
      </c>
      <c r="E48" s="8">
        <f t="shared" si="0"/>
        <v>704200</v>
      </c>
      <c r="F48" s="8">
        <v>689999.78</v>
      </c>
      <c r="G48" s="8">
        <v>689999.78</v>
      </c>
      <c r="H48" s="8">
        <f t="shared" si="1"/>
        <v>14200.219999999972</v>
      </c>
    </row>
    <row r="49" spans="1:8" x14ac:dyDescent="0.2">
      <c r="A49" s="4"/>
      <c r="B49" s="5" t="s">
        <v>53</v>
      </c>
      <c r="C49" s="8">
        <v>85000</v>
      </c>
      <c r="D49" s="8">
        <v>145000</v>
      </c>
      <c r="E49" s="8">
        <f t="shared" si="0"/>
        <v>230000</v>
      </c>
      <c r="F49" s="8">
        <v>52506.239999999998</v>
      </c>
      <c r="G49" s="8">
        <v>52506.239999999998</v>
      </c>
      <c r="H49" s="8">
        <f t="shared" si="1"/>
        <v>177493.76000000001</v>
      </c>
    </row>
    <row r="50" spans="1:8" x14ac:dyDescent="0.2">
      <c r="A50" s="4"/>
      <c r="B50" s="5" t="s">
        <v>54</v>
      </c>
      <c r="C50" s="8">
        <v>329994</v>
      </c>
      <c r="D50" s="8">
        <v>0</v>
      </c>
      <c r="E50" s="8">
        <f t="shared" si="0"/>
        <v>329994</v>
      </c>
      <c r="F50" s="8">
        <v>0</v>
      </c>
      <c r="G50" s="8">
        <v>0</v>
      </c>
      <c r="H50" s="8">
        <f t="shared" si="1"/>
        <v>329994</v>
      </c>
    </row>
    <row r="51" spans="1:8" x14ac:dyDescent="0.2">
      <c r="A51" s="4"/>
      <c r="B51" s="5" t="s">
        <v>55</v>
      </c>
      <c r="C51" s="8">
        <v>12502</v>
      </c>
      <c r="D51" s="8">
        <v>0</v>
      </c>
      <c r="E51" s="8">
        <f t="shared" si="0"/>
        <v>12502</v>
      </c>
      <c r="F51" s="8">
        <v>0</v>
      </c>
      <c r="G51" s="8">
        <v>0</v>
      </c>
      <c r="H51" s="8">
        <f t="shared" si="1"/>
        <v>12502</v>
      </c>
    </row>
    <row r="52" spans="1:8" x14ac:dyDescent="0.2">
      <c r="A52" s="4"/>
      <c r="B52" s="5" t="s">
        <v>56</v>
      </c>
      <c r="C52" s="8">
        <v>443746</v>
      </c>
      <c r="D52" s="8">
        <v>630000</v>
      </c>
      <c r="E52" s="8">
        <f t="shared" si="0"/>
        <v>1073746</v>
      </c>
      <c r="F52" s="8">
        <v>558677</v>
      </c>
      <c r="G52" s="8">
        <v>558677</v>
      </c>
      <c r="H52" s="8">
        <f t="shared" si="1"/>
        <v>515069</v>
      </c>
    </row>
    <row r="53" spans="1:8" x14ac:dyDescent="0.2">
      <c r="A53" s="4"/>
      <c r="B53" s="5" t="s">
        <v>57</v>
      </c>
      <c r="C53" s="8">
        <v>0</v>
      </c>
      <c r="D53" s="8">
        <v>0</v>
      </c>
      <c r="E53" s="8">
        <f t="shared" si="0"/>
        <v>0</v>
      </c>
      <c r="F53" s="8">
        <v>0</v>
      </c>
      <c r="G53" s="8">
        <v>0</v>
      </c>
      <c r="H53" s="8">
        <f t="shared" si="1"/>
        <v>0</v>
      </c>
    </row>
    <row r="54" spans="1:8" x14ac:dyDescent="0.2">
      <c r="A54" s="4"/>
      <c r="B54" s="5" t="s">
        <v>58</v>
      </c>
      <c r="C54" s="8">
        <v>76500</v>
      </c>
      <c r="D54" s="8">
        <v>210000</v>
      </c>
      <c r="E54" s="8">
        <f t="shared" si="0"/>
        <v>286500</v>
      </c>
      <c r="F54" s="8">
        <v>0</v>
      </c>
      <c r="G54" s="8">
        <v>0</v>
      </c>
      <c r="H54" s="8">
        <f t="shared" si="1"/>
        <v>286500</v>
      </c>
    </row>
    <row r="55" spans="1:8" x14ac:dyDescent="0.2">
      <c r="A55" s="4"/>
      <c r="B55" s="5" t="s">
        <v>59</v>
      </c>
      <c r="C55" s="8">
        <v>502</v>
      </c>
      <c r="D55" s="8">
        <v>0</v>
      </c>
      <c r="E55" s="8">
        <f t="shared" si="0"/>
        <v>502</v>
      </c>
      <c r="F55" s="8">
        <v>0</v>
      </c>
      <c r="G55" s="8">
        <v>0</v>
      </c>
      <c r="H55" s="8">
        <f t="shared" si="1"/>
        <v>502</v>
      </c>
    </row>
    <row r="56" spans="1:8" x14ac:dyDescent="0.2">
      <c r="A56" s="13" t="s">
        <v>60</v>
      </c>
      <c r="B56" s="14"/>
      <c r="C56" s="10">
        <f>C57+C58+C59+C59</f>
        <v>5942014</v>
      </c>
      <c r="D56" s="10">
        <f>D57+D58+D59+D59</f>
        <v>3660150.28</v>
      </c>
      <c r="E56" s="10">
        <f t="shared" si="0"/>
        <v>9602164.2799999993</v>
      </c>
      <c r="F56" s="10">
        <f>F57+F58+F59+F59</f>
        <v>8828813.4499999993</v>
      </c>
      <c r="G56" s="10">
        <f>G57+G58+G59+G59</f>
        <v>8586375.9299999997</v>
      </c>
      <c r="H56" s="10">
        <f t="shared" si="1"/>
        <v>773350.83000000007</v>
      </c>
    </row>
    <row r="57" spans="1:8" x14ac:dyDescent="0.2">
      <c r="A57" s="4"/>
      <c r="B57" s="5" t="s">
        <v>61</v>
      </c>
      <c r="C57" s="8">
        <v>5896010</v>
      </c>
      <c r="D57" s="8">
        <v>3660150.28</v>
      </c>
      <c r="E57" s="8">
        <f t="shared" si="0"/>
        <v>9556160.2799999993</v>
      </c>
      <c r="F57" s="8">
        <v>8828813.4499999993</v>
      </c>
      <c r="G57" s="8">
        <v>8586375.9299999997</v>
      </c>
      <c r="H57" s="8">
        <f t="shared" si="1"/>
        <v>727346.83000000007</v>
      </c>
    </row>
    <row r="58" spans="1:8" x14ac:dyDescent="0.2">
      <c r="A58" s="4"/>
      <c r="B58" s="5" t="s">
        <v>62</v>
      </c>
      <c r="C58" s="8">
        <v>46004</v>
      </c>
      <c r="D58" s="8">
        <v>0</v>
      </c>
      <c r="E58" s="8">
        <f t="shared" si="0"/>
        <v>46004</v>
      </c>
      <c r="F58" s="8">
        <v>0</v>
      </c>
      <c r="G58" s="8">
        <v>0</v>
      </c>
      <c r="H58" s="8">
        <f t="shared" si="1"/>
        <v>46004</v>
      </c>
    </row>
    <row r="59" spans="1:8" x14ac:dyDescent="0.2">
      <c r="A59" s="4"/>
      <c r="B59" s="5" t="s">
        <v>63</v>
      </c>
      <c r="C59" s="8">
        <v>0</v>
      </c>
      <c r="D59" s="8">
        <v>0</v>
      </c>
      <c r="E59" s="8">
        <f t="shared" si="0"/>
        <v>0</v>
      </c>
      <c r="F59" s="8">
        <v>0</v>
      </c>
      <c r="G59" s="8">
        <v>0</v>
      </c>
      <c r="H59" s="8">
        <f t="shared" si="1"/>
        <v>0</v>
      </c>
    </row>
    <row r="60" spans="1:8" x14ac:dyDescent="0.2">
      <c r="A60" s="13" t="s">
        <v>64</v>
      </c>
      <c r="B60" s="14"/>
      <c r="C60" s="8">
        <v>0</v>
      </c>
      <c r="D60" s="8">
        <v>0</v>
      </c>
      <c r="E60" s="8">
        <f t="shared" si="0"/>
        <v>0</v>
      </c>
      <c r="F60" s="8">
        <v>0</v>
      </c>
      <c r="G60" s="8">
        <v>0</v>
      </c>
      <c r="H60" s="8">
        <f t="shared" si="1"/>
        <v>0</v>
      </c>
    </row>
    <row r="61" spans="1:8" x14ac:dyDescent="0.2">
      <c r="A61" s="4"/>
      <c r="B61" s="5" t="s">
        <v>65</v>
      </c>
      <c r="C61" s="8">
        <v>0</v>
      </c>
      <c r="D61" s="8">
        <v>0</v>
      </c>
      <c r="E61" s="8">
        <f t="shared" si="0"/>
        <v>0</v>
      </c>
      <c r="F61" s="8">
        <v>0</v>
      </c>
      <c r="G61" s="8">
        <v>0</v>
      </c>
      <c r="H61" s="8">
        <f t="shared" si="1"/>
        <v>0</v>
      </c>
    </row>
    <row r="62" spans="1:8" x14ac:dyDescent="0.2">
      <c r="A62" s="4"/>
      <c r="B62" s="5" t="s">
        <v>66</v>
      </c>
      <c r="C62" s="8">
        <v>0</v>
      </c>
      <c r="D62" s="8">
        <v>0</v>
      </c>
      <c r="E62" s="8">
        <f t="shared" si="0"/>
        <v>0</v>
      </c>
      <c r="F62" s="8">
        <v>0</v>
      </c>
      <c r="G62" s="8">
        <v>0</v>
      </c>
      <c r="H62" s="8">
        <f t="shared" si="1"/>
        <v>0</v>
      </c>
    </row>
    <row r="63" spans="1:8" x14ac:dyDescent="0.2">
      <c r="A63" s="4"/>
      <c r="B63" s="5" t="s">
        <v>67</v>
      </c>
      <c r="C63" s="8">
        <v>0</v>
      </c>
      <c r="D63" s="8">
        <v>0</v>
      </c>
      <c r="E63" s="8">
        <f t="shared" si="0"/>
        <v>0</v>
      </c>
      <c r="F63" s="8">
        <v>0</v>
      </c>
      <c r="G63" s="8">
        <v>0</v>
      </c>
      <c r="H63" s="8">
        <f t="shared" si="1"/>
        <v>0</v>
      </c>
    </row>
    <row r="64" spans="1:8" x14ac:dyDescent="0.2">
      <c r="A64" s="4"/>
      <c r="B64" s="5" t="s">
        <v>68</v>
      </c>
      <c r="C64" s="8">
        <v>0</v>
      </c>
      <c r="D64" s="8">
        <v>0</v>
      </c>
      <c r="E64" s="8">
        <f t="shared" si="0"/>
        <v>0</v>
      </c>
      <c r="F64" s="8">
        <v>0</v>
      </c>
      <c r="G64" s="8">
        <v>0</v>
      </c>
      <c r="H64" s="8">
        <f t="shared" si="1"/>
        <v>0</v>
      </c>
    </row>
    <row r="65" spans="1:8" x14ac:dyDescent="0.2">
      <c r="A65" s="4"/>
      <c r="B65" s="5" t="s">
        <v>69</v>
      </c>
      <c r="C65" s="8">
        <v>0</v>
      </c>
      <c r="D65" s="8">
        <v>0</v>
      </c>
      <c r="E65" s="8">
        <f t="shared" si="0"/>
        <v>0</v>
      </c>
      <c r="F65" s="8">
        <v>0</v>
      </c>
      <c r="G65" s="8">
        <v>0</v>
      </c>
      <c r="H65" s="8">
        <f t="shared" si="1"/>
        <v>0</v>
      </c>
    </row>
    <row r="66" spans="1:8" x14ac:dyDescent="0.2">
      <c r="A66" s="4"/>
      <c r="B66" s="5" t="s">
        <v>70</v>
      </c>
      <c r="C66" s="8">
        <v>0</v>
      </c>
      <c r="D66" s="8">
        <v>0</v>
      </c>
      <c r="E66" s="8">
        <f t="shared" si="0"/>
        <v>0</v>
      </c>
      <c r="F66" s="8">
        <v>0</v>
      </c>
      <c r="G66" s="8">
        <v>0</v>
      </c>
      <c r="H66" s="8">
        <f t="shared" si="1"/>
        <v>0</v>
      </c>
    </row>
    <row r="67" spans="1:8" x14ac:dyDescent="0.2">
      <c r="A67" s="4"/>
      <c r="B67" s="5" t="s">
        <v>71</v>
      </c>
      <c r="C67" s="8">
        <v>0</v>
      </c>
      <c r="D67" s="8">
        <v>0</v>
      </c>
      <c r="E67" s="8">
        <f t="shared" si="0"/>
        <v>0</v>
      </c>
      <c r="F67" s="8">
        <v>0</v>
      </c>
      <c r="G67" s="8">
        <v>0</v>
      </c>
      <c r="H67" s="8">
        <f t="shared" si="1"/>
        <v>0</v>
      </c>
    </row>
    <row r="68" spans="1:8" x14ac:dyDescent="0.2">
      <c r="A68" s="13" t="s">
        <v>72</v>
      </c>
      <c r="B68" s="14"/>
      <c r="C68" s="8">
        <v>0</v>
      </c>
      <c r="D68" s="8">
        <v>0</v>
      </c>
      <c r="E68" s="8">
        <f t="shared" si="0"/>
        <v>0</v>
      </c>
      <c r="F68" s="8">
        <v>0</v>
      </c>
      <c r="G68" s="8">
        <v>0</v>
      </c>
      <c r="H68" s="8">
        <f t="shared" si="1"/>
        <v>0</v>
      </c>
    </row>
    <row r="69" spans="1:8" x14ac:dyDescent="0.2">
      <c r="A69" s="4"/>
      <c r="B69" s="5" t="s">
        <v>73</v>
      </c>
      <c r="C69" s="8">
        <v>0</v>
      </c>
      <c r="D69" s="8">
        <v>0</v>
      </c>
      <c r="E69" s="8">
        <f t="shared" si="0"/>
        <v>0</v>
      </c>
      <c r="F69" s="8">
        <v>0</v>
      </c>
      <c r="G69" s="8">
        <v>0</v>
      </c>
      <c r="H69" s="8">
        <f t="shared" si="1"/>
        <v>0</v>
      </c>
    </row>
    <row r="70" spans="1:8" x14ac:dyDescent="0.2">
      <c r="A70" s="4"/>
      <c r="B70" s="5" t="s">
        <v>74</v>
      </c>
      <c r="C70" s="8">
        <v>0</v>
      </c>
      <c r="D70" s="8">
        <v>0</v>
      </c>
      <c r="E70" s="8">
        <f t="shared" si="0"/>
        <v>0</v>
      </c>
      <c r="F70" s="8">
        <v>0</v>
      </c>
      <c r="G70" s="8">
        <v>0</v>
      </c>
      <c r="H70" s="8">
        <f t="shared" si="1"/>
        <v>0</v>
      </c>
    </row>
    <row r="71" spans="1:8" x14ac:dyDescent="0.2">
      <c r="A71" s="4"/>
      <c r="B71" s="5" t="s">
        <v>75</v>
      </c>
      <c r="C71" s="8">
        <v>0</v>
      </c>
      <c r="D71" s="8">
        <v>0</v>
      </c>
      <c r="E71" s="8">
        <f t="shared" si="0"/>
        <v>0</v>
      </c>
      <c r="F71" s="8">
        <v>0</v>
      </c>
      <c r="G71" s="8">
        <v>0</v>
      </c>
      <c r="H71" s="8">
        <f t="shared" si="1"/>
        <v>0</v>
      </c>
    </row>
    <row r="72" spans="1:8" x14ac:dyDescent="0.2">
      <c r="A72" s="13" t="s">
        <v>76</v>
      </c>
      <c r="B72" s="14"/>
      <c r="C72" s="8">
        <v>0</v>
      </c>
      <c r="D72" s="8">
        <v>0</v>
      </c>
      <c r="E72" s="8">
        <f t="shared" si="0"/>
        <v>0</v>
      </c>
      <c r="F72" s="8">
        <v>0</v>
      </c>
      <c r="G72" s="8">
        <v>0</v>
      </c>
      <c r="H72" s="8">
        <f t="shared" si="1"/>
        <v>0</v>
      </c>
    </row>
    <row r="73" spans="1:8" x14ac:dyDescent="0.2">
      <c r="A73" s="4"/>
      <c r="B73" s="5" t="s">
        <v>77</v>
      </c>
      <c r="C73" s="8">
        <v>0</v>
      </c>
      <c r="D73" s="8">
        <v>0</v>
      </c>
      <c r="E73" s="8">
        <f t="shared" si="0"/>
        <v>0</v>
      </c>
      <c r="F73" s="8">
        <v>0</v>
      </c>
      <c r="G73" s="8">
        <v>0</v>
      </c>
      <c r="H73" s="8">
        <f t="shared" si="1"/>
        <v>0</v>
      </c>
    </row>
    <row r="74" spans="1:8" x14ac:dyDescent="0.2">
      <c r="A74" s="4"/>
      <c r="B74" s="5" t="s">
        <v>78</v>
      </c>
      <c r="C74" s="8">
        <v>0</v>
      </c>
      <c r="D74" s="8">
        <v>0</v>
      </c>
      <c r="E74" s="8">
        <f t="shared" ref="E74:E80" si="2">C74+D74</f>
        <v>0</v>
      </c>
      <c r="F74" s="8">
        <v>0</v>
      </c>
      <c r="G74" s="8">
        <v>0</v>
      </c>
      <c r="H74" s="8">
        <f t="shared" ref="H74:H80" si="3">E74-F74</f>
        <v>0</v>
      </c>
    </row>
    <row r="75" spans="1:8" x14ac:dyDescent="0.2">
      <c r="A75" s="4"/>
      <c r="B75" s="5" t="s">
        <v>79</v>
      </c>
      <c r="C75" s="8">
        <v>0</v>
      </c>
      <c r="D75" s="8">
        <v>0</v>
      </c>
      <c r="E75" s="8">
        <f t="shared" si="2"/>
        <v>0</v>
      </c>
      <c r="F75" s="8">
        <v>0</v>
      </c>
      <c r="G75" s="8">
        <v>0</v>
      </c>
      <c r="H75" s="8">
        <f t="shared" si="3"/>
        <v>0</v>
      </c>
    </row>
    <row r="76" spans="1:8" x14ac:dyDescent="0.2">
      <c r="A76" s="4"/>
      <c r="B76" s="5" t="s">
        <v>80</v>
      </c>
      <c r="C76" s="8">
        <v>0</v>
      </c>
      <c r="D76" s="8">
        <v>0</v>
      </c>
      <c r="E76" s="8">
        <f t="shared" si="2"/>
        <v>0</v>
      </c>
      <c r="F76" s="8">
        <v>0</v>
      </c>
      <c r="G76" s="8">
        <v>0</v>
      </c>
      <c r="H76" s="8">
        <f t="shared" si="3"/>
        <v>0</v>
      </c>
    </row>
    <row r="77" spans="1:8" x14ac:dyDescent="0.2">
      <c r="A77" s="4"/>
      <c r="B77" s="5" t="s">
        <v>81</v>
      </c>
      <c r="C77" s="8">
        <v>0</v>
      </c>
      <c r="D77" s="8">
        <v>0</v>
      </c>
      <c r="E77" s="8">
        <f t="shared" si="2"/>
        <v>0</v>
      </c>
      <c r="F77" s="8">
        <v>0</v>
      </c>
      <c r="G77" s="8">
        <v>0</v>
      </c>
      <c r="H77" s="8">
        <f t="shared" si="3"/>
        <v>0</v>
      </c>
    </row>
    <row r="78" spans="1:8" x14ac:dyDescent="0.2">
      <c r="A78" s="4"/>
      <c r="B78" s="5" t="s">
        <v>82</v>
      </c>
      <c r="C78" s="8">
        <v>0</v>
      </c>
      <c r="D78" s="8">
        <v>0</v>
      </c>
      <c r="E78" s="8">
        <f t="shared" si="2"/>
        <v>0</v>
      </c>
      <c r="F78" s="8">
        <v>0</v>
      </c>
      <c r="G78" s="8">
        <v>0</v>
      </c>
      <c r="H78" s="8">
        <f t="shared" si="3"/>
        <v>0</v>
      </c>
    </row>
    <row r="79" spans="1:8" ht="12.75" thickBot="1" x14ac:dyDescent="0.25">
      <c r="A79" s="6"/>
      <c r="B79" s="7" t="s">
        <v>83</v>
      </c>
      <c r="C79" s="11">
        <v>0</v>
      </c>
      <c r="D79" s="11">
        <v>0</v>
      </c>
      <c r="E79" s="11">
        <f t="shared" si="2"/>
        <v>0</v>
      </c>
      <c r="F79" s="11">
        <v>0</v>
      </c>
      <c r="G79" s="11">
        <v>0</v>
      </c>
      <c r="H79" s="11">
        <f t="shared" si="3"/>
        <v>0</v>
      </c>
    </row>
    <row r="80" spans="1:8" ht="12.75" thickBot="1" x14ac:dyDescent="0.25">
      <c r="A80" s="15" t="s">
        <v>84</v>
      </c>
      <c r="B80" s="16"/>
      <c r="C80" s="12">
        <f>C8+C16+C26+C36+C46+C56</f>
        <v>55905163.310000002</v>
      </c>
      <c r="D80" s="12">
        <f>D8+D16+D26+D36+D46+D56</f>
        <v>22825332.780000001</v>
      </c>
      <c r="E80" s="12">
        <f t="shared" si="2"/>
        <v>78730496.090000004</v>
      </c>
      <c r="F80" s="12">
        <f>F8+F16+F26+F36+F46+F56</f>
        <v>67489536.729999989</v>
      </c>
      <c r="G80" s="12">
        <f>G8+G16+G26+G36+G46+G56</f>
        <v>65528322.049999997</v>
      </c>
      <c r="H80" s="12">
        <f t="shared" si="3"/>
        <v>11240959.360000014</v>
      </c>
    </row>
  </sheetData>
  <mergeCells count="17">
    <mergeCell ref="A1:H1"/>
    <mergeCell ref="A2:H2"/>
    <mergeCell ref="A3:H3"/>
    <mergeCell ref="A4:H4"/>
    <mergeCell ref="A5:B7"/>
    <mergeCell ref="C5:G5"/>
    <mergeCell ref="H5:H6"/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</mergeCells>
  <printOptions horizontalCentered="1"/>
  <pageMargins left="0.19685039370078741" right="0.19685039370078741" top="0.59055118110236227" bottom="0.19685039370078741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2017-07-28T15:50:18Z</cp:lastPrinted>
  <dcterms:created xsi:type="dcterms:W3CDTF">2015-10-07T18:40:37Z</dcterms:created>
  <dcterms:modified xsi:type="dcterms:W3CDTF">2017-07-28T15:50:44Z</dcterms:modified>
</cp:coreProperties>
</file>