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indy\Desktop\"/>
    </mc:Choice>
  </mc:AlternateContent>
  <bookViews>
    <workbookView xWindow="0" yWindow="0" windowWidth="20490" windowHeight="7755"/>
  </bookViews>
  <sheets>
    <sheet name="Obligaciones FF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9" i="1" s="1"/>
  <c r="F26" i="1"/>
  <c r="H20" i="1"/>
  <c r="H26" i="1" s="1"/>
  <c r="F17" i="1"/>
  <c r="H22" i="1" s="1"/>
  <c r="F16" i="1"/>
  <c r="F14" i="1"/>
  <c r="F22" i="1" s="1"/>
  <c r="F23" i="1" s="1"/>
  <c r="L7" i="1"/>
  <c r="H28" i="1" l="1"/>
  <c r="H29" i="1" s="1"/>
  <c r="H23" i="1"/>
</calcChain>
</file>

<file path=xl/comments1.xml><?xml version="1.0" encoding="utf-8"?>
<comments xmlns="http://schemas.openxmlformats.org/spreadsheetml/2006/main">
  <authors>
    <author>Pedro</author>
  </authors>
  <commentList>
    <comment ref="J7" authorId="0" shapeId="0">
      <text>
        <r>
          <rPr>
            <b/>
            <sz val="9"/>
            <color indexed="81"/>
            <rFont val="Tahoma"/>
            <charset val="1"/>
          </rPr>
          <t>Pedro:</t>
        </r>
        <r>
          <rPr>
            <sz val="9"/>
            <color indexed="81"/>
            <rFont val="Tahoma"/>
            <charset val="1"/>
          </rPr>
          <t xml:space="preserve">
MONTO RECIBIDO FORTAMUN DEL AÑO EN CURSO</t>
        </r>
      </text>
    </comment>
  </commentList>
</comments>
</file>

<file path=xl/sharedStrings.xml><?xml version="1.0" encoding="utf-8"?>
<sst xmlns="http://schemas.openxmlformats.org/spreadsheetml/2006/main" count="38" uniqueCount="36">
  <si>
    <t xml:space="preserve"> San Pedro Coahuila</t>
  </si>
  <si>
    <t>Formato de información de obligaciones pagadas o garantizadas con fondos federales</t>
  </si>
  <si>
    <t>Al periodo (Del 01 de Enero al 31 de Marzo 2017)</t>
  </si>
  <si>
    <t>Fin, Destino y Objeto</t>
  </si>
  <si>
    <t>Acreedor, Proveedor o Contratista</t>
  </si>
  <si>
    <t>Importe Total</t>
  </si>
  <si>
    <t xml:space="preserve">Plazo </t>
  </si>
  <si>
    <t>Tipo de Obligación</t>
  </si>
  <si>
    <t xml:space="preserve">Tasa </t>
  </si>
  <si>
    <t>Inscripcion en Registro de Obligaciones y   Empresitos en SHCP</t>
  </si>
  <si>
    <t>Importe y porcentaje del total que se paga y garantiza con el recurso de dichos fondos</t>
  </si>
  <si>
    <t>Fondo</t>
  </si>
  <si>
    <t xml:space="preserve">Fecha </t>
  </si>
  <si>
    <t>Numero</t>
  </si>
  <si>
    <t>Importe Garantizado</t>
  </si>
  <si>
    <t>Importe Pagado</t>
  </si>
  <si>
    <t>% respecto al total</t>
  </si>
  <si>
    <t>Renovacion de Credito contratado con BANOBRAS y financiar obras publicas productivas con IVA incluido ,cubrir los intereses durante el periodo de inversion y la comision por apertura  mas su IVA correspondiente , contempladas en el Programa de Inversion Municipal.</t>
  </si>
  <si>
    <t>Banco Nacional de Obras y Servicios Publicos,S.N.C. Institucion de Banca de Desarrollo</t>
  </si>
  <si>
    <t>10 Años</t>
  </si>
  <si>
    <t>Credito Simple</t>
  </si>
  <si>
    <t>TIIE + 3.34</t>
  </si>
  <si>
    <t>P051213153</t>
  </si>
  <si>
    <t>Fondo de Aportaciones patra el Fortalecimiento Municipal</t>
  </si>
  <si>
    <t>Importe</t>
  </si>
  <si>
    <t>Deuda Pública Bruta Total al 31 de diciembre del Año 2016</t>
  </si>
  <si>
    <t>(+)Endeudamiento</t>
  </si>
  <si>
    <t>(-)Amortización 1</t>
  </si>
  <si>
    <t>Deuda Pública Bruta Total descontando la amortización 1</t>
  </si>
  <si>
    <t>Al 31 de dic. 2016</t>
  </si>
  <si>
    <t>Producto interno bruto estatal</t>
  </si>
  <si>
    <t>Saldo de la deuda pública</t>
  </si>
  <si>
    <t>Porcentaje</t>
  </si>
  <si>
    <t>Ingresos Propios</t>
  </si>
  <si>
    <t xml:space="preserve">              C.P.JORGE LUIS REGALADO ROBLES                       .</t>
  </si>
  <si>
    <t>DIRECTOR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</si>
</sst>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vertical="center" wrapText="1"/>
    </xf>
    <xf numFmtId="0" fontId="3" fillId="0" borderId="11" xfId="2" applyFont="1" applyBorder="1" applyAlignment="1">
      <alignment horizontal="center" vertical="center" wrapText="1"/>
    </xf>
    <xf numFmtId="44" fontId="3" fillId="0" borderId="12" xfId="3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14" fontId="3" fillId="0" borderId="16" xfId="2" applyNumberFormat="1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44" fontId="3" fillId="0" borderId="16" xfId="3" applyFont="1" applyBorder="1" applyAlignment="1">
      <alignment horizontal="center" vertical="center"/>
    </xf>
    <xf numFmtId="44" fontId="3" fillId="0" borderId="17" xfId="3" applyFont="1" applyBorder="1" applyAlignment="1">
      <alignment horizontal="center" vertical="center"/>
    </xf>
    <xf numFmtId="10" fontId="3" fillId="0" borderId="17" xfId="4" applyNumberFormat="1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 wrapText="1"/>
    </xf>
    <xf numFmtId="0" fontId="3" fillId="0" borderId="10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0" fontId="3" fillId="0" borderId="12" xfId="2" applyFont="1" applyBorder="1" applyAlignment="1">
      <alignment vertical="center"/>
    </xf>
    <xf numFmtId="0" fontId="3" fillId="0" borderId="11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5" xfId="2" applyFont="1" applyBorder="1" applyAlignment="1">
      <alignment vertical="center"/>
    </xf>
    <xf numFmtId="0" fontId="3" fillId="0" borderId="18" xfId="2" applyFont="1" applyBorder="1" applyAlignment="1">
      <alignment vertical="center"/>
    </xf>
    <xf numFmtId="0" fontId="3" fillId="0" borderId="19" xfId="2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9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21" xfId="2" applyFont="1" applyBorder="1" applyAlignment="1">
      <alignment vertical="center"/>
    </xf>
    <xf numFmtId="44" fontId="5" fillId="0" borderId="0" xfId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44" fontId="3" fillId="0" borderId="30" xfId="2" applyNumberFormat="1" applyFont="1" applyBorder="1" applyAlignment="1">
      <alignment horizontal="center" vertical="center"/>
    </xf>
    <xf numFmtId="44" fontId="3" fillId="0" borderId="35" xfId="2" applyNumberFormat="1" applyFont="1" applyBorder="1" applyAlignment="1">
      <alignment horizontal="center" vertical="center"/>
    </xf>
    <xf numFmtId="44" fontId="3" fillId="0" borderId="15" xfId="2" applyNumberFormat="1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164" fontId="3" fillId="0" borderId="33" xfId="4" applyNumberFormat="1" applyFont="1" applyBorder="1" applyAlignment="1">
      <alignment horizontal="center" vertical="center"/>
    </xf>
    <xf numFmtId="164" fontId="3" fillId="0" borderId="36" xfId="4" applyNumberFormat="1" applyFont="1" applyBorder="1" applyAlignment="1">
      <alignment horizontal="center" vertical="center"/>
    </xf>
    <xf numFmtId="164" fontId="3" fillId="0" borderId="21" xfId="4" applyNumberFormat="1" applyFont="1" applyBorder="1" applyAlignment="1">
      <alignment horizontal="center" vertical="center"/>
    </xf>
    <xf numFmtId="0" fontId="3" fillId="2" borderId="25" xfId="2" applyFont="1" applyFill="1" applyBorder="1" applyAlignment="1">
      <alignment horizontal="center" vertical="center"/>
    </xf>
    <xf numFmtId="0" fontId="3" fillId="2" borderId="26" xfId="2" applyFont="1" applyFill="1" applyBorder="1" applyAlignment="1">
      <alignment horizontal="center" vertical="center"/>
    </xf>
    <xf numFmtId="0" fontId="4" fillId="2" borderId="27" xfId="2" applyFont="1" applyFill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44" fontId="3" fillId="0" borderId="30" xfId="3" applyFont="1" applyBorder="1" applyAlignment="1">
      <alignment horizontal="center" vertical="center"/>
    </xf>
    <xf numFmtId="44" fontId="3" fillId="0" borderId="35" xfId="3" applyFont="1" applyBorder="1" applyAlignment="1">
      <alignment horizontal="center" vertical="center"/>
    </xf>
    <xf numFmtId="44" fontId="3" fillId="0" borderId="15" xfId="3" applyFont="1" applyBorder="1" applyAlignment="1">
      <alignment horizontal="center" vertical="center"/>
    </xf>
    <xf numFmtId="44" fontId="3" fillId="0" borderId="30" xfId="1" applyFont="1" applyBorder="1" applyAlignment="1">
      <alignment horizontal="center" vertical="center"/>
    </xf>
    <xf numFmtId="44" fontId="3" fillId="0" borderId="35" xfId="1" applyFont="1" applyBorder="1" applyAlignment="1">
      <alignment horizontal="center" vertical="center"/>
    </xf>
    <xf numFmtId="44" fontId="3" fillId="0" borderId="15" xfId="1" applyFont="1" applyBorder="1" applyAlignment="1">
      <alignment horizontal="center" vertical="center"/>
    </xf>
    <xf numFmtId="44" fontId="4" fillId="2" borderId="33" xfId="1" applyFont="1" applyFill="1" applyBorder="1" applyAlignment="1">
      <alignment horizontal="center" vertical="center" wrapText="1"/>
    </xf>
    <xf numFmtId="44" fontId="4" fillId="2" borderId="21" xfId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3" fillId="2" borderId="22" xfId="2" applyFont="1" applyFill="1" applyBorder="1" applyAlignment="1">
      <alignment horizontal="center" vertical="center"/>
    </xf>
    <xf numFmtId="0" fontId="4" fillId="2" borderId="23" xfId="2" applyFont="1" applyFill="1" applyBorder="1" applyAlignment="1">
      <alignment horizontal="center" vertical="center" wrapText="1"/>
    </xf>
    <xf numFmtId="0" fontId="4" fillId="2" borderId="24" xfId="2" applyFont="1" applyFill="1" applyBorder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44" fontId="3" fillId="0" borderId="27" xfId="1" applyFont="1" applyBorder="1" applyAlignment="1">
      <alignment horizontal="center" vertical="center"/>
    </xf>
    <xf numFmtId="44" fontId="3" fillId="0" borderId="9" xfId="1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</cellXfs>
  <cellStyles count="5">
    <cellStyle name="Moneda" xfId="1" builtinId="4"/>
    <cellStyle name="Moneda 3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/Documents/CONCILIACIONES/ACTUALES/2017/trimestrales/banobras%202017/BANOBRAS%202017%201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"/>
      <sheetName val="BUR"/>
      <sheetName val="f8"/>
      <sheetName val="f9"/>
      <sheetName val="f10"/>
      <sheetName val="EE1"/>
      <sheetName val="AUD"/>
      <sheetName val="Obligaciones FF"/>
      <sheetName val="Hoja1"/>
      <sheetName val="Hoja2"/>
    </sheetNames>
    <sheetDataSet>
      <sheetData sheetId="0"/>
      <sheetData sheetId="1">
        <row r="19">
          <cell r="D19">
            <v>33194931.390000001</v>
          </cell>
          <cell r="H19">
            <v>1383122.1300000001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M38"/>
  <sheetViews>
    <sheetView tabSelected="1" workbookViewId="0">
      <selection activeCell="H9" sqref="H9"/>
    </sheetView>
  </sheetViews>
  <sheetFormatPr baseColWidth="10" defaultRowHeight="11.25" x14ac:dyDescent="0.25"/>
  <cols>
    <col min="1" max="1" width="3" style="1" customWidth="1"/>
    <col min="2" max="2" width="38.5703125" style="1" customWidth="1"/>
    <col min="3" max="3" width="17.28515625" style="1" customWidth="1"/>
    <col min="4" max="4" width="12.28515625" style="2" customWidth="1"/>
    <col min="5" max="5" width="6.28515625" style="1" bestFit="1" customWidth="1"/>
    <col min="6" max="6" width="8" style="1" bestFit="1" customWidth="1"/>
    <col min="7" max="7" width="8.28515625" style="1" customWidth="1"/>
    <col min="8" max="8" width="9" style="1" bestFit="1" customWidth="1"/>
    <col min="9" max="9" width="10.5703125" style="1" bestFit="1" customWidth="1"/>
    <col min="10" max="11" width="12.5703125" style="1" bestFit="1" customWidth="1"/>
    <col min="12" max="12" width="8.28515625" style="1" customWidth="1"/>
    <col min="13" max="13" width="11.5703125" style="1" customWidth="1"/>
    <col min="14" max="14" width="2.5703125" style="1" customWidth="1"/>
    <col min="15" max="15" width="11.42578125" style="1"/>
    <col min="16" max="16" width="12.5703125" style="1" bestFit="1" customWidth="1"/>
    <col min="17" max="16384" width="11.42578125" style="1"/>
  </cols>
  <sheetData>
    <row r="1" spans="2:13" ht="12" thickBot="1" x14ac:dyDescent="0.3"/>
    <row r="2" spans="2:13" x14ac:dyDescent="0.25">
      <c r="B2" s="66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8"/>
    </row>
    <row r="3" spans="2:13" x14ac:dyDescent="0.25">
      <c r="B3" s="69" t="s">
        <v>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1"/>
    </row>
    <row r="4" spans="2:13" ht="12" thickBot="1" x14ac:dyDescent="0.3">
      <c r="B4" s="69" t="s">
        <v>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1"/>
    </row>
    <row r="5" spans="2:13" s="2" customFormat="1" ht="12" customHeight="1" thickBot="1" x14ac:dyDescent="0.3">
      <c r="B5" s="72" t="s">
        <v>3</v>
      </c>
      <c r="C5" s="74" t="s">
        <v>4</v>
      </c>
      <c r="D5" s="76" t="s">
        <v>5</v>
      </c>
      <c r="E5" s="74" t="s">
        <v>6</v>
      </c>
      <c r="F5" s="72" t="s">
        <v>7</v>
      </c>
      <c r="G5" s="74" t="s">
        <v>8</v>
      </c>
      <c r="H5" s="55" t="s">
        <v>9</v>
      </c>
      <c r="I5" s="57"/>
      <c r="J5" s="55" t="s">
        <v>10</v>
      </c>
      <c r="K5" s="56"/>
      <c r="L5" s="57"/>
      <c r="M5" s="46" t="s">
        <v>11</v>
      </c>
    </row>
    <row r="6" spans="2:13" s="2" customFormat="1" ht="47.1" customHeight="1" thickBot="1" x14ac:dyDescent="0.3">
      <c r="B6" s="73"/>
      <c r="C6" s="75"/>
      <c r="D6" s="77"/>
      <c r="E6" s="75"/>
      <c r="F6" s="73"/>
      <c r="G6" s="75"/>
      <c r="H6" s="3" t="s">
        <v>12</v>
      </c>
      <c r="I6" s="4" t="s">
        <v>13</v>
      </c>
      <c r="J6" s="3" t="s">
        <v>14</v>
      </c>
      <c r="K6" s="4" t="s">
        <v>15</v>
      </c>
      <c r="L6" s="4" t="s">
        <v>16</v>
      </c>
      <c r="M6" s="58"/>
    </row>
    <row r="7" spans="2:13" ht="69" customHeight="1" x14ac:dyDescent="0.25">
      <c r="B7" s="5" t="s">
        <v>17</v>
      </c>
      <c r="C7" s="6" t="s">
        <v>18</v>
      </c>
      <c r="D7" s="7">
        <v>46660000</v>
      </c>
      <c r="E7" s="6" t="s">
        <v>19</v>
      </c>
      <c r="F7" s="8" t="s">
        <v>20</v>
      </c>
      <c r="G7" s="6" t="s">
        <v>21</v>
      </c>
      <c r="H7" s="9">
        <v>41611</v>
      </c>
      <c r="I7" s="10" t="s">
        <v>22</v>
      </c>
      <c r="J7" s="11">
        <v>61683671.640000001</v>
      </c>
      <c r="K7" s="12">
        <v>21201549.68</v>
      </c>
      <c r="L7" s="13">
        <f>K7/J7</f>
        <v>0.3437141323839652</v>
      </c>
      <c r="M7" s="14" t="s">
        <v>23</v>
      </c>
    </row>
    <row r="8" spans="2:13" x14ac:dyDescent="0.25">
      <c r="B8" s="15"/>
      <c r="C8" s="16"/>
      <c r="D8" s="17"/>
      <c r="E8" s="18"/>
      <c r="F8" s="19"/>
      <c r="G8" s="6"/>
      <c r="H8" s="8"/>
      <c r="I8" s="6"/>
      <c r="J8" s="15"/>
      <c r="K8" s="16"/>
      <c r="L8" s="16"/>
      <c r="M8" s="20"/>
    </row>
    <row r="9" spans="2:13" x14ac:dyDescent="0.25">
      <c r="B9" s="15"/>
      <c r="C9" s="16"/>
      <c r="D9" s="17"/>
      <c r="E9" s="18"/>
      <c r="F9" s="19"/>
      <c r="G9" s="6"/>
      <c r="H9" s="8"/>
      <c r="I9" s="6"/>
      <c r="J9" s="15"/>
      <c r="K9" s="16"/>
      <c r="L9" s="16"/>
      <c r="M9" s="20"/>
    </row>
    <row r="10" spans="2:13" ht="12" thickBot="1" x14ac:dyDescent="0.3">
      <c r="B10" s="21"/>
      <c r="C10" s="22"/>
      <c r="D10" s="23"/>
      <c r="E10" s="24"/>
      <c r="F10" s="25"/>
      <c r="G10" s="26"/>
      <c r="H10" s="27"/>
      <c r="I10" s="26"/>
      <c r="J10" s="21"/>
      <c r="K10" s="22"/>
      <c r="L10" s="22"/>
      <c r="M10" s="28"/>
    </row>
    <row r="13" spans="2:13" ht="12" thickBot="1" x14ac:dyDescent="0.3">
      <c r="B13" s="59"/>
      <c r="C13" s="59"/>
      <c r="D13" s="59"/>
      <c r="E13" s="59"/>
      <c r="F13" s="60" t="s">
        <v>24</v>
      </c>
      <c r="G13" s="61"/>
    </row>
    <row r="14" spans="2:13" x14ac:dyDescent="0.25">
      <c r="B14" s="62" t="s">
        <v>25</v>
      </c>
      <c r="C14" s="63"/>
      <c r="D14" s="63"/>
      <c r="E14" s="63"/>
      <c r="F14" s="64">
        <f>[1]BUR!D19</f>
        <v>33194931.390000001</v>
      </c>
      <c r="G14" s="65"/>
    </row>
    <row r="15" spans="2:13" ht="11.25" customHeight="1" x14ac:dyDescent="0.25">
      <c r="B15" s="32" t="s">
        <v>26</v>
      </c>
      <c r="C15" s="33"/>
      <c r="D15" s="33"/>
      <c r="E15" s="33"/>
      <c r="F15" s="50">
        <v>0</v>
      </c>
      <c r="G15" s="52"/>
    </row>
    <row r="16" spans="2:13" ht="11.25" customHeight="1" x14ac:dyDescent="0.25">
      <c r="B16" s="32" t="s">
        <v>27</v>
      </c>
      <c r="C16" s="33"/>
      <c r="D16" s="33"/>
      <c r="E16" s="33"/>
      <c r="F16" s="50">
        <f>[1]BUR!H19</f>
        <v>1383122.1300000001</v>
      </c>
      <c r="G16" s="52"/>
    </row>
    <row r="17" spans="2:9" ht="12" customHeight="1" thickBot="1" x14ac:dyDescent="0.3">
      <c r="B17" s="37" t="s">
        <v>28</v>
      </c>
      <c r="C17" s="38"/>
      <c r="D17" s="38"/>
      <c r="E17" s="38"/>
      <c r="F17" s="53">
        <f>F14-F16+F15</f>
        <v>31811809.260000002</v>
      </c>
      <c r="G17" s="54"/>
    </row>
    <row r="18" spans="2:9" ht="14.45" customHeight="1" x14ac:dyDescent="0.25"/>
    <row r="19" spans="2:9" ht="12" thickBot="1" x14ac:dyDescent="0.3"/>
    <row r="20" spans="2:9" x14ac:dyDescent="0.25">
      <c r="B20" s="42"/>
      <c r="C20" s="43"/>
      <c r="D20" s="43"/>
      <c r="E20" s="43"/>
      <c r="F20" s="44" t="s">
        <v>29</v>
      </c>
      <c r="G20" s="45"/>
      <c r="H20" s="44" t="str">
        <f>B4</f>
        <v>Al periodo (Del 01 de Enero al 31 de Marzo 2017)</v>
      </c>
      <c r="I20" s="46"/>
    </row>
    <row r="21" spans="2:9" ht="33" customHeight="1" x14ac:dyDescent="0.25">
      <c r="B21" s="32" t="s">
        <v>30</v>
      </c>
      <c r="C21" s="33"/>
      <c r="D21" s="33"/>
      <c r="E21" s="33"/>
      <c r="F21" s="50">
        <v>285901950000</v>
      </c>
      <c r="G21" s="51"/>
      <c r="H21" s="50">
        <v>285901950000</v>
      </c>
      <c r="I21" s="52"/>
    </row>
    <row r="22" spans="2:9" ht="11.25" customHeight="1" x14ac:dyDescent="0.25">
      <c r="B22" s="32" t="s">
        <v>31</v>
      </c>
      <c r="C22" s="33"/>
      <c r="D22" s="33"/>
      <c r="E22" s="33"/>
      <c r="F22" s="50">
        <f>F14</f>
        <v>33194931.390000001</v>
      </c>
      <c r="G22" s="51"/>
      <c r="H22" s="50">
        <f>F17</f>
        <v>31811809.260000002</v>
      </c>
      <c r="I22" s="52"/>
    </row>
    <row r="23" spans="2:9" ht="11.25" customHeight="1" thickBot="1" x14ac:dyDescent="0.3">
      <c r="B23" s="37" t="s">
        <v>32</v>
      </c>
      <c r="C23" s="38"/>
      <c r="D23" s="38"/>
      <c r="E23" s="38"/>
      <c r="F23" s="39">
        <f>F22/F21</f>
        <v>1.1610599854250732E-4</v>
      </c>
      <c r="G23" s="40"/>
      <c r="H23" s="39">
        <f>H22/H21</f>
        <v>1.1126824864258534E-4</v>
      </c>
      <c r="I23" s="41"/>
    </row>
    <row r="24" spans="2:9" ht="11.25" customHeight="1" x14ac:dyDescent="0.25"/>
    <row r="25" spans="2:9" ht="12" thickBot="1" x14ac:dyDescent="0.3"/>
    <row r="26" spans="2:9" x14ac:dyDescent="0.25">
      <c r="B26" s="42"/>
      <c r="C26" s="43"/>
      <c r="D26" s="43"/>
      <c r="E26" s="43"/>
      <c r="F26" s="44" t="str">
        <f>F20</f>
        <v>Al 31 de dic. 2016</v>
      </c>
      <c r="G26" s="45"/>
      <c r="H26" s="44" t="str">
        <f>H20</f>
        <v>Al periodo (Del 01 de Enero al 31 de Marzo 2017)</v>
      </c>
      <c r="I26" s="46"/>
    </row>
    <row r="27" spans="2:9" ht="11.25" customHeight="1" x14ac:dyDescent="0.25">
      <c r="B27" s="32" t="s">
        <v>33</v>
      </c>
      <c r="C27" s="33"/>
      <c r="D27" s="33"/>
      <c r="E27" s="33"/>
      <c r="F27" s="47">
        <v>27136649.170000002</v>
      </c>
      <c r="G27" s="48"/>
      <c r="H27" s="47">
        <v>17461757</v>
      </c>
      <c r="I27" s="49"/>
    </row>
    <row r="28" spans="2:9" ht="11.25" customHeight="1" x14ac:dyDescent="0.25">
      <c r="B28" s="32" t="s">
        <v>31</v>
      </c>
      <c r="C28" s="33"/>
      <c r="D28" s="33"/>
      <c r="E28" s="33"/>
      <c r="F28" s="34">
        <f>F14</f>
        <v>33194931.390000001</v>
      </c>
      <c r="G28" s="35"/>
      <c r="H28" s="34">
        <f>H22</f>
        <v>31811809.260000002</v>
      </c>
      <c r="I28" s="36"/>
    </row>
    <row r="29" spans="2:9" ht="11.25" customHeight="1" thickBot="1" x14ac:dyDescent="0.3">
      <c r="B29" s="37" t="s">
        <v>32</v>
      </c>
      <c r="C29" s="38"/>
      <c r="D29" s="38"/>
      <c r="E29" s="38"/>
      <c r="F29" s="39">
        <f>F28/F27</f>
        <v>1.2232509320530822</v>
      </c>
      <c r="G29" s="40"/>
      <c r="H29" s="39">
        <f>H28/H27</f>
        <v>1.8217988751074707</v>
      </c>
      <c r="I29" s="41"/>
    </row>
    <row r="30" spans="2:9" ht="11.25" customHeight="1" x14ac:dyDescent="0.25"/>
    <row r="35" spans="6:6" x14ac:dyDescent="0.25">
      <c r="F35" s="29"/>
    </row>
    <row r="36" spans="6:6" x14ac:dyDescent="0.25">
      <c r="F36" s="30" t="s">
        <v>34</v>
      </c>
    </row>
    <row r="37" spans="6:6" x14ac:dyDescent="0.25">
      <c r="F37" s="31" t="s">
        <v>35</v>
      </c>
    </row>
    <row r="38" spans="6:6" x14ac:dyDescent="0.25">
      <c r="F38" s="29"/>
    </row>
  </sheetData>
  <mergeCells count="46">
    <mergeCell ref="B2:M2"/>
    <mergeCell ref="B3:M3"/>
    <mergeCell ref="B4:M4"/>
    <mergeCell ref="B5:B6"/>
    <mergeCell ref="C5:C6"/>
    <mergeCell ref="D5:D6"/>
    <mergeCell ref="E5:E6"/>
    <mergeCell ref="F5:F6"/>
    <mergeCell ref="G5:G6"/>
    <mergeCell ref="H5:I5"/>
    <mergeCell ref="J5:L5"/>
    <mergeCell ref="M5:M6"/>
    <mergeCell ref="B13:E13"/>
    <mergeCell ref="F13:G13"/>
    <mergeCell ref="B14:E14"/>
    <mergeCell ref="F14:G14"/>
    <mergeCell ref="B15:E15"/>
    <mergeCell ref="F15:G15"/>
    <mergeCell ref="B16:E16"/>
    <mergeCell ref="F16:G16"/>
    <mergeCell ref="B17:E17"/>
    <mergeCell ref="F17:G17"/>
    <mergeCell ref="B20:E20"/>
    <mergeCell ref="F20:G20"/>
    <mergeCell ref="H20:I20"/>
    <mergeCell ref="B21:E21"/>
    <mergeCell ref="F21:G21"/>
    <mergeCell ref="H21:I21"/>
    <mergeCell ref="B22:E22"/>
    <mergeCell ref="F22:G22"/>
    <mergeCell ref="H22:I22"/>
    <mergeCell ref="B23:E23"/>
    <mergeCell ref="F23:G23"/>
    <mergeCell ref="H23:I23"/>
    <mergeCell ref="B26:E26"/>
    <mergeCell ref="F26:G26"/>
    <mergeCell ref="H26:I26"/>
    <mergeCell ref="B27:E27"/>
    <mergeCell ref="F27:G27"/>
    <mergeCell ref="H27:I27"/>
    <mergeCell ref="B28:E28"/>
    <mergeCell ref="F28:G28"/>
    <mergeCell ref="H28:I28"/>
    <mergeCell ref="B29:E29"/>
    <mergeCell ref="F29:G29"/>
    <mergeCell ref="H29:I29"/>
  </mergeCells>
  <pageMargins left="0.19685039370078741" right="0.19685039370078741" top="0.19685039370078741" bottom="0.19685039370078741" header="0.31496062992125984" footer="0.31496062992125984"/>
  <pageSetup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cindy rodriguez</cp:lastModifiedBy>
  <dcterms:created xsi:type="dcterms:W3CDTF">2017-10-19T15:13:17Z</dcterms:created>
  <dcterms:modified xsi:type="dcterms:W3CDTF">2017-11-24T19:14:16Z</dcterms:modified>
</cp:coreProperties>
</file>