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FG" sheetId="1" r:id="rId1"/>
  </sheets>
  <definedNames>
    <definedName name="_xlnm.Print_Area" localSheetId="0">'EAE CFG'!$B$2:$H$46</definedName>
  </definedNames>
  <calcPr calcId="124519"/>
</workbook>
</file>

<file path=xl/calcChain.xml><?xml version="1.0" encoding="utf-8"?>
<calcChain xmlns="http://schemas.openxmlformats.org/spreadsheetml/2006/main">
  <c r="C26" i="1"/>
  <c r="G41"/>
  <c r="F41"/>
  <c r="D41"/>
  <c r="C4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H28" s="1"/>
  <c r="E27"/>
  <c r="H27" s="1"/>
  <c r="H26" s="1"/>
  <c r="G26"/>
  <c r="F26"/>
  <c r="E26"/>
  <c r="D26"/>
  <c r="E25"/>
  <c r="H25" s="1"/>
  <c r="E24"/>
  <c r="H24" s="1"/>
  <c r="E23"/>
  <c r="H23" s="1"/>
  <c r="E22"/>
  <c r="H22" s="1"/>
  <c r="E21"/>
  <c r="H21" s="1"/>
  <c r="E20"/>
  <c r="H20" s="1"/>
  <c r="E19"/>
  <c r="H19" s="1"/>
  <c r="H18" s="1"/>
  <c r="G18"/>
  <c r="F18"/>
  <c r="E18"/>
  <c r="D18"/>
  <c r="C18"/>
  <c r="E17"/>
  <c r="H17" s="1"/>
  <c r="E16"/>
  <c r="H16" s="1"/>
  <c r="E15"/>
  <c r="H15" s="1"/>
  <c r="E14"/>
  <c r="H14" s="1"/>
  <c r="E13"/>
  <c r="H13" s="1"/>
  <c r="E12"/>
  <c r="H12" s="1"/>
  <c r="H41" s="1"/>
  <c r="E11"/>
  <c r="H11" s="1"/>
  <c r="E10"/>
  <c r="H10" s="1"/>
  <c r="H9" s="1"/>
  <c r="G9"/>
  <c r="F9"/>
  <c r="D9"/>
  <c r="C9"/>
  <c r="E9" l="1"/>
  <c r="E4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<sst xmlns="http://schemas.openxmlformats.org/spreadsheetml/2006/main" count="52" uniqueCount="52">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</sst>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1"/>
  <sheetViews>
    <sheetView showGridLines="0" tabSelected="1" zoomScale="90" zoomScaleNormal="90" workbookViewId="0">
      <selection activeCell="A41" sqref="A41:XFD41"/>
    </sheetView>
  </sheetViews>
  <sheetFormatPr baseColWidth="10" defaultColWidth="11.42578125" defaultRowHeight="12"/>
  <cols>
    <col min="1" max="1" width="0.85546875" style="1" customWidth="1"/>
    <col min="2" max="2" width="40.710937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>
      <c r="I1" s="5" t="s">
        <v>50</v>
      </c>
    </row>
    <row r="2" spans="2:9">
      <c r="B2" s="11" t="s">
        <v>51</v>
      </c>
      <c r="C2" s="12"/>
      <c r="D2" s="12"/>
      <c r="E2" s="12"/>
      <c r="F2" s="12"/>
      <c r="G2" s="12"/>
      <c r="H2" s="13"/>
    </row>
    <row r="3" spans="2:9">
      <c r="B3" s="14" t="s">
        <v>0</v>
      </c>
      <c r="C3" s="15"/>
      <c r="D3" s="15"/>
      <c r="E3" s="15"/>
      <c r="F3" s="15"/>
      <c r="G3" s="15"/>
      <c r="H3" s="16"/>
    </row>
    <row r="4" spans="2:9">
      <c r="B4" s="14" t="s">
        <v>1</v>
      </c>
      <c r="C4" s="15"/>
      <c r="D4" s="15"/>
      <c r="E4" s="15"/>
      <c r="F4" s="15"/>
      <c r="G4" s="15"/>
      <c r="H4" s="16"/>
    </row>
    <row r="5" spans="2:9" ht="12.75" thickBot="1">
      <c r="B5" s="17" t="s">
        <v>49</v>
      </c>
      <c r="C5" s="18"/>
      <c r="D5" s="18"/>
      <c r="E5" s="18"/>
      <c r="F5" s="18"/>
      <c r="G5" s="18"/>
      <c r="H5" s="19"/>
    </row>
    <row r="6" spans="2:9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>
      <c r="B9" s="2" t="s">
        <v>12</v>
      </c>
      <c r="C9" s="8">
        <f t="shared" ref="C9:H9" si="0">SUM(C10:C17)</f>
        <v>29128351.809999999</v>
      </c>
      <c r="D9" s="8">
        <f t="shared" si="0"/>
        <v>664026.42000000004</v>
      </c>
      <c r="E9" s="8">
        <f t="shared" si="0"/>
        <v>29792378.23</v>
      </c>
      <c r="F9" s="8">
        <f t="shared" si="0"/>
        <v>15904850.9</v>
      </c>
      <c r="G9" s="8">
        <f t="shared" si="0"/>
        <v>15904850.9</v>
      </c>
      <c r="H9" s="8">
        <f t="shared" si="0"/>
        <v>13887527.33</v>
      </c>
    </row>
    <row r="10" spans="2:9" ht="17.25" customHeight="1">
      <c r="B10" s="3" t="s">
        <v>13</v>
      </c>
      <c r="C10" s="6">
        <v>4710000</v>
      </c>
      <c r="D10" s="6">
        <v>0</v>
      </c>
      <c r="E10" s="6">
        <f t="shared" ref="E10:E11" si="1">C10+D10</f>
        <v>4710000</v>
      </c>
      <c r="F10" s="6">
        <v>2790405.16</v>
      </c>
      <c r="G10" s="6">
        <v>2790405.16</v>
      </c>
      <c r="H10" s="6">
        <f t="shared" ref="H10:H11" si="2">E10-F10</f>
        <v>1919594.8399999999</v>
      </c>
    </row>
    <row r="11" spans="2:9" ht="17.25" customHeight="1">
      <c r="B11" s="3" t="s">
        <v>14</v>
      </c>
      <c r="C11" s="6">
        <v>468000</v>
      </c>
      <c r="D11" s="6">
        <v>0</v>
      </c>
      <c r="E11" s="6">
        <f t="shared" si="1"/>
        <v>468000</v>
      </c>
      <c r="F11" s="6">
        <v>163163.94</v>
      </c>
      <c r="G11" s="6">
        <v>163163.94</v>
      </c>
      <c r="H11" s="6">
        <f t="shared" si="2"/>
        <v>304836.06</v>
      </c>
    </row>
    <row r="12" spans="2:9" ht="17.25" customHeight="1">
      <c r="B12" s="3" t="s">
        <v>15</v>
      </c>
      <c r="C12" s="6">
        <v>13321831.439999999</v>
      </c>
      <c r="D12" s="6">
        <v>-59849.760000000002</v>
      </c>
      <c r="E12" s="6">
        <f>C12+D12</f>
        <v>13261981.68</v>
      </c>
      <c r="F12" s="6">
        <v>6891277.6299999999</v>
      </c>
      <c r="G12" s="6">
        <v>6891277.6299999999</v>
      </c>
      <c r="H12" s="6">
        <f>E12-F12</f>
        <v>6370704.0499999998</v>
      </c>
    </row>
    <row r="13" spans="2:9" ht="17.25" customHeight="1">
      <c r="B13" s="3" t="s">
        <v>16</v>
      </c>
      <c r="C13" s="6">
        <v>0</v>
      </c>
      <c r="D13" s="6">
        <v>0</v>
      </c>
      <c r="E13" s="6">
        <f>C13+D13</f>
        <v>0</v>
      </c>
      <c r="F13" s="6">
        <v>0</v>
      </c>
      <c r="G13" s="6">
        <v>0</v>
      </c>
      <c r="H13" s="6">
        <f t="shared" ref="H13:H17" si="3">E13-F13</f>
        <v>0</v>
      </c>
    </row>
    <row r="14" spans="2:9" ht="17.25" customHeight="1">
      <c r="B14" s="3" t="s">
        <v>17</v>
      </c>
      <c r="C14" s="6">
        <v>2914100</v>
      </c>
      <c r="D14" s="6">
        <v>47126.19</v>
      </c>
      <c r="E14" s="6">
        <f t="shared" ref="E14:E17" si="4">C14+D14</f>
        <v>2961226.19</v>
      </c>
      <c r="F14" s="6">
        <v>1628725.11</v>
      </c>
      <c r="G14" s="6">
        <v>1628725.11</v>
      </c>
      <c r="H14" s="6">
        <f t="shared" si="3"/>
        <v>1332501.0799999998</v>
      </c>
    </row>
    <row r="15" spans="2:9" ht="17.25" customHeight="1">
      <c r="B15" s="3" t="s">
        <v>18</v>
      </c>
      <c r="C15" s="6">
        <v>0</v>
      </c>
      <c r="D15" s="6">
        <v>0</v>
      </c>
      <c r="E15" s="6">
        <f t="shared" si="4"/>
        <v>0</v>
      </c>
      <c r="F15" s="6">
        <v>0</v>
      </c>
      <c r="G15" s="6">
        <v>0</v>
      </c>
      <c r="H15" s="6">
        <f t="shared" si="3"/>
        <v>0</v>
      </c>
    </row>
    <row r="16" spans="2:9" ht="17.25" customHeight="1">
      <c r="B16" s="3" t="s">
        <v>19</v>
      </c>
      <c r="C16" s="6">
        <v>7714420.3700000001</v>
      </c>
      <c r="D16" s="6">
        <v>-35300</v>
      </c>
      <c r="E16" s="6">
        <f t="shared" si="4"/>
        <v>7679120.3700000001</v>
      </c>
      <c r="F16" s="6">
        <v>3731429.07</v>
      </c>
      <c r="G16" s="6">
        <v>3731429.07</v>
      </c>
      <c r="H16" s="6">
        <f t="shared" si="3"/>
        <v>3947691.3000000003</v>
      </c>
    </row>
    <row r="17" spans="2:8" ht="17.25" customHeight="1">
      <c r="B17" s="3" t="s">
        <v>20</v>
      </c>
      <c r="C17" s="6">
        <v>0</v>
      </c>
      <c r="D17" s="6">
        <v>712049.99</v>
      </c>
      <c r="E17" s="6">
        <f t="shared" si="4"/>
        <v>712049.99</v>
      </c>
      <c r="F17" s="6">
        <v>699849.99</v>
      </c>
      <c r="G17" s="6">
        <v>699849.99</v>
      </c>
      <c r="H17" s="6">
        <f t="shared" si="3"/>
        <v>12200</v>
      </c>
    </row>
    <row r="18" spans="2:8" s="9" customFormat="1" ht="14.45" customHeight="1">
      <c r="B18" s="2" t="s">
        <v>21</v>
      </c>
      <c r="C18" s="8">
        <f t="shared" ref="C18:H18" si="5">SUM(C19:C25)</f>
        <v>20957172.560000002</v>
      </c>
      <c r="D18" s="8">
        <f t="shared" si="5"/>
        <v>4100450.4400000004</v>
      </c>
      <c r="E18" s="8">
        <f t="shared" si="5"/>
        <v>25057623.000000004</v>
      </c>
      <c r="F18" s="8">
        <f t="shared" si="5"/>
        <v>13127492.969999999</v>
      </c>
      <c r="G18" s="8">
        <f t="shared" si="5"/>
        <v>13127492.969999999</v>
      </c>
      <c r="H18" s="8">
        <f t="shared" si="5"/>
        <v>11930130.029999999</v>
      </c>
    </row>
    <row r="19" spans="2:8" ht="17.25" customHeight="1">
      <c r="B19" s="3" t="s">
        <v>22</v>
      </c>
      <c r="C19" s="6">
        <v>2935500</v>
      </c>
      <c r="D19" s="6">
        <v>4371061.6500000004</v>
      </c>
      <c r="E19" s="6">
        <f t="shared" ref="E19:E25" si="6">C19+D19</f>
        <v>7306561.6500000004</v>
      </c>
      <c r="F19" s="6">
        <v>4218136.9800000004</v>
      </c>
      <c r="G19" s="6">
        <v>4218136.9800000004</v>
      </c>
      <c r="H19" s="6">
        <f t="shared" ref="H19:H25" si="7">E19-F19</f>
        <v>3088424.67</v>
      </c>
    </row>
    <row r="20" spans="2:8" ht="17.25" customHeight="1">
      <c r="B20" s="3" t="s">
        <v>23</v>
      </c>
      <c r="C20" s="6">
        <v>12824872.560000001</v>
      </c>
      <c r="D20" s="6">
        <v>-1238117.94</v>
      </c>
      <c r="E20" s="6">
        <f t="shared" si="6"/>
        <v>11586754.620000001</v>
      </c>
      <c r="F20" s="6">
        <v>5586711.3099999996</v>
      </c>
      <c r="G20" s="6">
        <v>5586711.3099999996</v>
      </c>
      <c r="H20" s="6">
        <f t="shared" si="7"/>
        <v>6000043.3100000015</v>
      </c>
    </row>
    <row r="21" spans="2:8" ht="17.25" customHeight="1">
      <c r="B21" s="3" t="s">
        <v>24</v>
      </c>
      <c r="C21" s="6">
        <v>897800</v>
      </c>
      <c r="D21" s="6">
        <v>5749</v>
      </c>
      <c r="E21" s="6">
        <f t="shared" si="6"/>
        <v>903549</v>
      </c>
      <c r="F21" s="6">
        <v>466015.48</v>
      </c>
      <c r="G21" s="6">
        <v>466015.48</v>
      </c>
      <c r="H21" s="6">
        <f t="shared" si="7"/>
        <v>437533.52</v>
      </c>
    </row>
    <row r="22" spans="2:8" ht="27" customHeight="1">
      <c r="B22" s="3" t="s">
        <v>25</v>
      </c>
      <c r="C22" s="6">
        <v>534000</v>
      </c>
      <c r="D22" s="6">
        <v>708</v>
      </c>
      <c r="E22" s="6">
        <f t="shared" si="6"/>
        <v>534708</v>
      </c>
      <c r="F22" s="6">
        <v>315612.44</v>
      </c>
      <c r="G22" s="6">
        <v>315612.44</v>
      </c>
      <c r="H22" s="6">
        <f t="shared" si="7"/>
        <v>219095.56</v>
      </c>
    </row>
    <row r="23" spans="2:8" ht="17.25" customHeight="1">
      <c r="B23" s="3" t="s">
        <v>27</v>
      </c>
      <c r="C23" s="6">
        <v>1256000</v>
      </c>
      <c r="D23" s="6">
        <v>27608</v>
      </c>
      <c r="E23" s="6">
        <f t="shared" si="6"/>
        <v>1283608</v>
      </c>
      <c r="F23" s="6">
        <v>661652.5</v>
      </c>
      <c r="G23" s="6">
        <v>661652.5</v>
      </c>
      <c r="H23" s="6">
        <f t="shared" si="7"/>
        <v>621955.5</v>
      </c>
    </row>
    <row r="24" spans="2:8" ht="17.25" customHeight="1">
      <c r="B24" s="3" t="s">
        <v>28</v>
      </c>
      <c r="C24" s="6">
        <v>742500</v>
      </c>
      <c r="D24" s="6">
        <v>0</v>
      </c>
      <c r="E24" s="6">
        <f t="shared" si="6"/>
        <v>742500</v>
      </c>
      <c r="F24" s="6">
        <v>457316.39</v>
      </c>
      <c r="G24" s="6">
        <v>457316.39</v>
      </c>
      <c r="H24" s="6">
        <f t="shared" si="7"/>
        <v>285183.61</v>
      </c>
    </row>
    <row r="25" spans="2:8" ht="17.25" customHeight="1">
      <c r="B25" s="3" t="s">
        <v>29</v>
      </c>
      <c r="C25" s="6">
        <v>1766500</v>
      </c>
      <c r="D25" s="6">
        <v>933441.73</v>
      </c>
      <c r="E25" s="6">
        <f t="shared" si="6"/>
        <v>2699941.73</v>
      </c>
      <c r="F25" s="6">
        <v>1422047.87</v>
      </c>
      <c r="G25" s="6">
        <v>1422047.87</v>
      </c>
      <c r="H25" s="6">
        <f t="shared" si="7"/>
        <v>1277893.8599999999</v>
      </c>
    </row>
    <row r="26" spans="2:8" s="9" customFormat="1">
      <c r="B26" s="2" t="s">
        <v>30</v>
      </c>
      <c r="C26" s="8">
        <f>SUM(C27:C35)</f>
        <v>1094587.6000000001</v>
      </c>
      <c r="D26" s="8">
        <f t="shared" ref="C26:H26" si="8">SUM(D27:D35)</f>
        <v>18420</v>
      </c>
      <c r="E26" s="8">
        <f t="shared" si="8"/>
        <v>1113007.6000000001</v>
      </c>
      <c r="F26" s="8">
        <f t="shared" si="8"/>
        <v>553349.06000000006</v>
      </c>
      <c r="G26" s="8">
        <f t="shared" si="8"/>
        <v>553349.06000000006</v>
      </c>
      <c r="H26" s="8">
        <f t="shared" si="8"/>
        <v>559658.54</v>
      </c>
    </row>
    <row r="27" spans="2:8" ht="24">
      <c r="B27" s="3" t="s">
        <v>31</v>
      </c>
      <c r="C27" s="6">
        <v>0</v>
      </c>
      <c r="D27" s="6">
        <v>0</v>
      </c>
      <c r="E27" s="6">
        <f t="shared" ref="E27:E35" si="9">C27+D27</f>
        <v>0</v>
      </c>
      <c r="F27" s="6">
        <v>0</v>
      </c>
      <c r="G27" s="6">
        <v>0</v>
      </c>
      <c r="H27" s="6">
        <f t="shared" ref="H27:H35" si="10">E27-F27</f>
        <v>0</v>
      </c>
    </row>
    <row r="28" spans="2:8" ht="17.25" customHeight="1">
      <c r="B28" s="3" t="s">
        <v>32</v>
      </c>
      <c r="C28" s="6">
        <v>699587.6</v>
      </c>
      <c r="D28" s="6">
        <v>0</v>
      </c>
      <c r="E28" s="6">
        <f t="shared" si="9"/>
        <v>699587.6</v>
      </c>
      <c r="F28" s="6">
        <v>317766.38</v>
      </c>
      <c r="G28" s="6">
        <v>317766.38</v>
      </c>
      <c r="H28" s="6">
        <f t="shared" si="10"/>
        <v>381821.22</v>
      </c>
    </row>
    <row r="29" spans="2:8" ht="17.25" customHeight="1">
      <c r="B29" s="3" t="s">
        <v>33</v>
      </c>
      <c r="C29" s="6">
        <v>0</v>
      </c>
      <c r="D29" s="6">
        <v>0</v>
      </c>
      <c r="E29" s="6">
        <f t="shared" si="9"/>
        <v>0</v>
      </c>
      <c r="F29" s="6">
        <v>0</v>
      </c>
      <c r="G29" s="6">
        <v>0</v>
      </c>
      <c r="H29" s="6">
        <f t="shared" si="10"/>
        <v>0</v>
      </c>
    </row>
    <row r="30" spans="2:8" ht="17.25" customHeight="1">
      <c r="B30" s="3" t="s">
        <v>34</v>
      </c>
      <c r="C30" s="6">
        <v>0</v>
      </c>
      <c r="D30" s="6">
        <v>0</v>
      </c>
      <c r="E30" s="6">
        <f t="shared" si="9"/>
        <v>0</v>
      </c>
      <c r="F30" s="6">
        <v>0</v>
      </c>
      <c r="G30" s="6">
        <v>0</v>
      </c>
      <c r="H30" s="6">
        <f t="shared" si="10"/>
        <v>0</v>
      </c>
    </row>
    <row r="31" spans="2:8" ht="17.25" customHeight="1">
      <c r="B31" s="3" t="s">
        <v>35</v>
      </c>
      <c r="C31" s="6">
        <v>0</v>
      </c>
      <c r="D31" s="6">
        <v>0</v>
      </c>
      <c r="E31" s="6">
        <f t="shared" si="9"/>
        <v>0</v>
      </c>
      <c r="F31" s="6">
        <v>0</v>
      </c>
      <c r="G31" s="6">
        <v>0</v>
      </c>
      <c r="H31" s="6">
        <f t="shared" si="10"/>
        <v>0</v>
      </c>
    </row>
    <row r="32" spans="2:8" ht="17.25" customHeight="1">
      <c r="B32" s="3" t="s">
        <v>36</v>
      </c>
      <c r="C32" s="6">
        <v>0</v>
      </c>
      <c r="D32" s="6">
        <v>0</v>
      </c>
      <c r="E32" s="6">
        <f t="shared" si="9"/>
        <v>0</v>
      </c>
      <c r="F32" s="6">
        <v>0</v>
      </c>
      <c r="G32" s="6">
        <v>0</v>
      </c>
      <c r="H32" s="6">
        <f t="shared" si="10"/>
        <v>0</v>
      </c>
    </row>
    <row r="33" spans="2:8" ht="17.25" customHeight="1">
      <c r="B33" s="3" t="s">
        <v>37</v>
      </c>
      <c r="C33" s="6">
        <v>395000</v>
      </c>
      <c r="D33" s="6">
        <v>18420</v>
      </c>
      <c r="E33" s="6">
        <f t="shared" si="9"/>
        <v>413420</v>
      </c>
      <c r="F33" s="6">
        <v>235582.68</v>
      </c>
      <c r="G33" s="6">
        <v>235582.68</v>
      </c>
      <c r="H33" s="6">
        <f t="shared" si="10"/>
        <v>177837.32</v>
      </c>
    </row>
    <row r="34" spans="2:8" ht="17.25" customHeight="1">
      <c r="B34" s="3" t="s">
        <v>38</v>
      </c>
      <c r="C34" s="6">
        <v>0</v>
      </c>
      <c r="D34" s="6">
        <v>0</v>
      </c>
      <c r="E34" s="6">
        <f t="shared" si="9"/>
        <v>0</v>
      </c>
      <c r="F34" s="6">
        <v>0</v>
      </c>
      <c r="G34" s="6">
        <v>0</v>
      </c>
      <c r="H34" s="6">
        <f t="shared" si="10"/>
        <v>0</v>
      </c>
    </row>
    <row r="35" spans="2:8" ht="17.25" customHeight="1">
      <c r="B35" s="3" t="s">
        <v>39</v>
      </c>
      <c r="C35" s="6">
        <v>0</v>
      </c>
      <c r="D35" s="6">
        <v>0</v>
      </c>
      <c r="E35" s="6">
        <f t="shared" si="9"/>
        <v>0</v>
      </c>
      <c r="F35" s="6">
        <v>0</v>
      </c>
      <c r="G35" s="6">
        <v>0</v>
      </c>
      <c r="H35" s="6">
        <f t="shared" si="10"/>
        <v>0</v>
      </c>
    </row>
    <row r="36" spans="2:8" s="9" customFormat="1" ht="26.25" customHeight="1">
      <c r="B36" s="2" t="s">
        <v>40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2:8" ht="24.75" customHeight="1">
      <c r="B37" s="3" t="s">
        <v>41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24.75" customHeight="1">
      <c r="B38" s="3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7.25" customHeight="1">
      <c r="B39" s="3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7.25" customHeight="1" thickBot="1">
      <c r="B40" s="3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2.75" thickBot="1">
      <c r="B41" s="4" t="s">
        <v>26</v>
      </c>
      <c r="C41" s="7">
        <f>C12+C20+C27+C36</f>
        <v>26146704</v>
      </c>
      <c r="D41" s="7">
        <f>D12+D20+D27+D36</f>
        <v>-1297967.7</v>
      </c>
      <c r="E41" s="7">
        <f>E12+E20+E27+E36</f>
        <v>24848736.300000001</v>
      </c>
      <c r="F41" s="7">
        <f>F12+F20+F27+F36</f>
        <v>12477988.939999999</v>
      </c>
      <c r="G41" s="7">
        <f>G12+G20+G27+G36</f>
        <v>12477988.939999999</v>
      </c>
      <c r="H41" s="7">
        <f>H12+H20+H27+H36</f>
        <v>12370747.360000001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39370078740157483" right="0.39370078740157483" top="0.78740157480314965" bottom="0.39370078740157483" header="0.31496062992125984" footer="0.31496062992125984"/>
  <pageSetup scale="95" orientation="landscape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2017-10-28T23:54:03Z</cp:lastPrinted>
  <dcterms:created xsi:type="dcterms:W3CDTF">2015-10-07T18:41:16Z</dcterms:created>
  <dcterms:modified xsi:type="dcterms:W3CDTF">2017-11-24T18:26:50Z</dcterms:modified>
</cp:coreProperties>
</file>