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 activeTab="1"/>
  </bookViews>
  <sheets>
    <sheet name="EAE CFG-CP Trimestral" sheetId="2" r:id="rId1"/>
    <sheet name="EAE CFG-CP Acum." sheetId="1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40" i="2"/>
  <c r="F40"/>
  <c r="E40"/>
  <c r="D35"/>
  <c r="D40" s="1"/>
  <c r="D25"/>
  <c r="D17"/>
  <c r="D8"/>
  <c r="I40" l="1"/>
  <c r="G40"/>
  <c r="I37" i="1"/>
  <c r="I35" s="1"/>
  <c r="H37"/>
  <c r="H35" s="1"/>
  <c r="G37"/>
  <c r="G35" s="1"/>
  <c r="F37"/>
  <c r="F35" s="1"/>
  <c r="E37"/>
  <c r="E35" s="1"/>
  <c r="I25"/>
  <c r="H25"/>
  <c r="G25"/>
  <c r="F25"/>
  <c r="E25"/>
  <c r="I17"/>
  <c r="H17"/>
  <c r="G17"/>
  <c r="F17"/>
  <c r="E17"/>
  <c r="I8"/>
  <c r="H8"/>
  <c r="G8"/>
  <c r="F8"/>
  <c r="E8"/>
  <c r="D35"/>
  <c r="D25"/>
  <c r="D17"/>
  <c r="D8"/>
  <c r="E40" l="1"/>
  <c r="I40"/>
  <c r="G40"/>
  <c r="D40"/>
  <c r="H40"/>
  <c r="F40"/>
</calcChain>
</file>

<file path=xl/sharedStrings.xml><?xml version="1.0" encoding="utf-8"?>
<sst xmlns="http://schemas.openxmlformats.org/spreadsheetml/2006/main" count="240" uniqueCount="65">
  <si>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</si>
  <si>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</si>
  <si>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</si>
  <si>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</si>
  <si>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</si>
  <si>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</si>
  <si>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</si>
  <si>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</si>
  <si>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</si>
  <si>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</si>
  <si>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</si>
  <si>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</si>
  <si>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</si>
  <si>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</si>
  <si>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</si>
  <si>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</si>
  <si>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</si>
  <si>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</si>
  <si>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</si>
  <si>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</si>
  <si>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</si>
  <si>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</si>
  <si>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</si>
  <si>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</si>
  <si>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</si>
  <si>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</si>
  <si>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</si>
  <si>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</si>
  <si>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</si>
  <si>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</si>
  <si>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</si>
  <si>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</si>
  <si>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</si>
  <si>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</si>
  <si>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</si>
  <si>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</si>
  <si>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</si>
  <si>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</si>
  <si>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</si>
  <si>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</si>
  <si>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</si>
  <si>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</si>
  <si>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</si>
  <si>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</si>
  <si>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</si>
  <si>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</si>
  <si>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</si>
  <si>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Subsidios: Sector Social y Privado  Entidades Federativas y Municipios</t>
  </si>
  <si>
    <t>Aquí se deberá poner la información de los programas presupuestarios relacionados con las clasificaciones programáticas S y U</t>
  </si>
  <si>
    <t>Desempeño de las Funciones</t>
  </si>
  <si>
    <t>Aquí se deberá poner la información de los programas presupuestarios relacionados con las clasificaciones programáticas E, B, P, F, G, A, R, y K</t>
  </si>
  <si>
    <t>Administrativos y de Apoyo</t>
  </si>
  <si>
    <t>Aquí se deberá poner la información de los programas presupuestarios relacionados con las clasificaciones programáticas M, O y W</t>
  </si>
  <si>
    <t>Compromisos</t>
  </si>
  <si>
    <t>Aquí se deberá poner la información de los programas presupuestarios relacionados con las clasificaciones programáticas L y N</t>
  </si>
  <si>
    <t>Obligaciones</t>
  </si>
  <si>
    <t>Aquí se deberá poner la información de los programas presupuestarios relacionados con las clasificaciones programáticas  J, T, Y y Z</t>
  </si>
  <si>
    <t>Programas de Gasto Federalizado (Gobierno Federal)</t>
  </si>
  <si>
    <t>Gasto Federalizado)</t>
  </si>
  <si>
    <t>Aquí se deberá poner la información de los programas presupuestarios relacionados con las clasificaciones programáticas  I, C, D y H</t>
  </si>
  <si>
    <t>Presidencia Municipal de Monclova</t>
  </si>
  <si>
    <t>Del 01 de Enero al 30 de Septiembre del 2017</t>
  </si>
  <si>
    <t>Del 01 de Julio al 30 de Septiembre del 2017</t>
  </si>
  <si>
    <t>-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</si>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</sst>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justify" vertical="justify" wrapText="1"/>
    </xf>
    <xf numFmtId="43" fontId="0" fillId="3" borderId="15" xfId="5" applyFont="1" applyFill="1" applyBorder="1" applyAlignment="1">
      <alignment horizontal="justify" vertical="center" wrapText="1"/>
    </xf>
    <xf numFmtId="43" fontId="2" fillId="3" borderId="15" xfId="5" applyFont="1" applyFill="1" applyBorder="1" applyAlignment="1">
      <alignment horizontal="justify" vertical="center" wrapText="1"/>
    </xf>
    <xf numFmtId="43" fontId="0" fillId="3" borderId="15" xfId="5" applyFont="1" applyFill="1" applyBorder="1" applyAlignment="1">
      <alignment horizontal="justify" vertical="center"/>
    </xf>
    <xf numFmtId="43" fontId="2" fillId="3" borderId="15" xfId="5" applyFont="1" applyFill="1" applyBorder="1" applyAlignment="1">
      <alignment horizontal="justify" vertical="center"/>
    </xf>
    <xf numFmtId="43" fontId="2" fillId="3" borderId="13" xfId="5" applyFont="1" applyFill="1" applyBorder="1" applyAlignment="1">
      <alignment horizontal="justify" vertical="center"/>
    </xf>
    <xf numFmtId="0" fontId="0" fillId="3" borderId="15" xfId="0" applyFill="1" applyBorder="1" applyAlignment="1">
      <alignment horizontal="justify" vertical="center" wrapText="1"/>
    </xf>
    <xf numFmtId="0" fontId="0" fillId="3" borderId="15" xfId="0" applyFill="1" applyBorder="1" applyAlignment="1">
      <alignment horizontal="justify" vertical="center"/>
    </xf>
    <xf numFmtId="0" fontId="0" fillId="3" borderId="5" xfId="0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opLeftCell="A58" zoomScale="85" zoomScaleNormal="85" workbookViewId="0">
      <selection activeCell="I67" sqref="I67"/>
    </sheetView>
  </sheetViews>
  <sheetFormatPr baseColWidth="10" defaultRowHeight="15"/>
  <cols>
    <col min="3" max="3" width="23.140625" customWidth="1"/>
    <col min="4" max="4" width="14.5703125" bestFit="1" customWidth="1"/>
    <col min="5" max="5" width="13.85546875" bestFit="1" customWidth="1"/>
    <col min="6" max="6" width="14.7109375" bestFit="1" customWidth="1"/>
    <col min="7" max="8" width="14.5703125" bestFit="1" customWidth="1"/>
    <col min="9" max="9" width="14.7109375" bestFit="1" customWidth="1"/>
  </cols>
  <sheetData>
    <row r="1" spans="1:9">
      <c r="A1" s="59" t="s">
        <v>60</v>
      </c>
      <c r="B1" s="60"/>
      <c r="C1" s="60"/>
      <c r="D1" s="60"/>
      <c r="E1" s="60"/>
      <c r="F1" s="60"/>
      <c r="G1" s="60"/>
      <c r="H1" s="60"/>
      <c r="I1" s="61"/>
    </row>
    <row r="2" spans="1:9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>
      <c r="A3" s="32" t="s">
        <v>1</v>
      </c>
      <c r="B3" s="33"/>
      <c r="C3" s="33"/>
      <c r="D3" s="33"/>
      <c r="E3" s="33"/>
      <c r="F3" s="33"/>
      <c r="G3" s="33"/>
      <c r="H3" s="33"/>
      <c r="I3" s="34"/>
    </row>
    <row r="4" spans="1:9">
      <c r="A4" s="35" t="s">
        <v>62</v>
      </c>
      <c r="B4" s="36"/>
      <c r="C4" s="36"/>
      <c r="D4" s="36"/>
      <c r="E4" s="36"/>
      <c r="F4" s="36"/>
      <c r="G4" s="36"/>
      <c r="H4" s="36"/>
      <c r="I4" s="37"/>
    </row>
    <row r="5" spans="1:9">
      <c r="A5" s="59" t="s">
        <v>2</v>
      </c>
      <c r="B5" s="60"/>
      <c r="C5" s="61"/>
      <c r="D5" s="47" t="s">
        <v>3</v>
      </c>
      <c r="E5" s="48"/>
      <c r="F5" s="48"/>
      <c r="G5" s="48"/>
      <c r="H5" s="49"/>
      <c r="I5" s="50" t="s">
        <v>4</v>
      </c>
    </row>
    <row r="6" spans="1:9" ht="30">
      <c r="A6" s="32"/>
      <c r="B6" s="33"/>
      <c r="C6" s="34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1"/>
    </row>
    <row r="7" spans="1:9">
      <c r="A7" s="35"/>
      <c r="B7" s="36"/>
      <c r="C7" s="37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>
      <c r="A8" s="62" t="s">
        <v>12</v>
      </c>
      <c r="B8" s="65"/>
      <c r="C8" s="66"/>
      <c r="D8" s="13">
        <f>D9+D10+D11+D12+D13+D14+D15+D16</f>
        <v>216845881.31</v>
      </c>
      <c r="E8" s="13">
        <v>13752546.01</v>
      </c>
      <c r="F8" s="13">
        <v>230598427.31999999</v>
      </c>
      <c r="G8" s="13">
        <v>39547980.960000001</v>
      </c>
      <c r="H8" s="13">
        <v>48951304.100000001</v>
      </c>
      <c r="I8" s="13">
        <v>191050446.36000001</v>
      </c>
    </row>
    <row r="9" spans="1:9">
      <c r="A9" s="53" t="s">
        <v>13</v>
      </c>
      <c r="B9" s="63"/>
      <c r="C9" s="64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>
      <c r="A10" s="53" t="s">
        <v>14</v>
      </c>
      <c r="B10" s="63"/>
      <c r="C10" s="64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>
      <c r="A11" s="53" t="s">
        <v>15</v>
      </c>
      <c r="B11" s="63"/>
      <c r="C11" s="64"/>
      <c r="D11" s="13">
        <v>48686517.560000002</v>
      </c>
      <c r="E11" s="13">
        <v>4059927.01</v>
      </c>
      <c r="F11" s="13">
        <v>52746444.57</v>
      </c>
      <c r="G11" s="13">
        <v>12489964.449999999</v>
      </c>
      <c r="H11" s="13">
        <v>14116467.869999999</v>
      </c>
      <c r="I11" s="13">
        <v>40256480.119999997</v>
      </c>
    </row>
    <row r="12" spans="1:9">
      <c r="A12" s="53" t="s">
        <v>16</v>
      </c>
      <c r="B12" s="63"/>
      <c r="C12" s="64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</row>
    <row r="13" spans="1:9">
      <c r="A13" s="53" t="s">
        <v>17</v>
      </c>
      <c r="B13" s="63"/>
      <c r="C13" s="64"/>
      <c r="D13" s="13">
        <v>64363415.840000004</v>
      </c>
      <c r="E13" s="13">
        <v>4850387</v>
      </c>
      <c r="F13" s="13">
        <v>69213802.840000004</v>
      </c>
      <c r="G13" s="13">
        <v>6343635.3300000001</v>
      </c>
      <c r="H13" s="13">
        <v>11992557.58</v>
      </c>
      <c r="I13" s="13">
        <v>62870167.509999998</v>
      </c>
    </row>
    <row r="14" spans="1:9">
      <c r="A14" s="53" t="s">
        <v>18</v>
      </c>
      <c r="B14" s="63"/>
      <c r="C14" s="64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>
      <c r="A15" s="53" t="s">
        <v>19</v>
      </c>
      <c r="B15" s="63"/>
      <c r="C15" s="64"/>
      <c r="D15" s="13">
        <v>95249905.730000004</v>
      </c>
      <c r="E15" s="13">
        <v>4731808</v>
      </c>
      <c r="F15" s="13">
        <v>99981713.730000004</v>
      </c>
      <c r="G15" s="13">
        <v>18817979.510000002</v>
      </c>
      <c r="H15" s="13">
        <v>20637524.379999999</v>
      </c>
      <c r="I15" s="13">
        <v>81163734.219999999</v>
      </c>
    </row>
    <row r="16" spans="1:9">
      <c r="A16" s="53" t="s">
        <v>20</v>
      </c>
      <c r="B16" s="63"/>
      <c r="C16" s="64"/>
      <c r="D16" s="13">
        <v>8546042.1799999997</v>
      </c>
      <c r="E16" s="13">
        <v>110424</v>
      </c>
      <c r="F16" s="13">
        <v>8656466.1799999997</v>
      </c>
      <c r="G16" s="13">
        <v>1896401.67</v>
      </c>
      <c r="H16" s="13">
        <v>2204754.2599999998</v>
      </c>
      <c r="I16" s="13">
        <v>6760064.5099999998</v>
      </c>
    </row>
    <row r="17" spans="1:9">
      <c r="A17" s="62" t="s">
        <v>21</v>
      </c>
      <c r="B17" s="65"/>
      <c r="C17" s="66"/>
      <c r="D17" s="14">
        <f>D18+D19+D20+D21+D22+D23+D24</f>
        <v>311400653.02000004</v>
      </c>
      <c r="E17" s="14">
        <v>33595829.009999998</v>
      </c>
      <c r="F17" s="14">
        <v>344996482.02999997</v>
      </c>
      <c r="G17" s="14">
        <v>66829379.090000004</v>
      </c>
      <c r="H17" s="14">
        <v>73952245</v>
      </c>
      <c r="I17" s="14">
        <v>278167102.94</v>
      </c>
    </row>
    <row r="18" spans="1:9">
      <c r="A18" s="53" t="s">
        <v>22</v>
      </c>
      <c r="B18" s="63"/>
      <c r="C18" s="64"/>
      <c r="D18" s="15">
        <v>44585265.329999998</v>
      </c>
      <c r="E18" s="15">
        <v>595600</v>
      </c>
      <c r="F18" s="15">
        <v>45180865.329999998</v>
      </c>
      <c r="G18" s="15">
        <v>8242262.4800000004</v>
      </c>
      <c r="H18" s="15">
        <v>9591796.8699999992</v>
      </c>
      <c r="I18" s="15">
        <v>36938602.850000001</v>
      </c>
    </row>
    <row r="19" spans="1:9">
      <c r="A19" s="53" t="s">
        <v>23</v>
      </c>
      <c r="B19" s="63"/>
      <c r="C19" s="64"/>
      <c r="D19" s="15">
        <v>216149868.21000001</v>
      </c>
      <c r="E19" s="15">
        <v>32461729</v>
      </c>
      <c r="F19" s="15">
        <v>248611597.21000001</v>
      </c>
      <c r="G19" s="15">
        <v>52275251.909999996</v>
      </c>
      <c r="H19" s="15">
        <v>54783057.880000003</v>
      </c>
      <c r="I19" s="15">
        <v>196336345.30000001</v>
      </c>
    </row>
    <row r="20" spans="1:9">
      <c r="A20" s="53" t="s">
        <v>24</v>
      </c>
      <c r="B20" s="63"/>
      <c r="C20" s="64"/>
      <c r="D20" s="15">
        <v>26538499.920000002</v>
      </c>
      <c r="E20" s="15">
        <v>40500</v>
      </c>
      <c r="F20" s="15">
        <v>26578999.920000002</v>
      </c>
      <c r="G20" s="15">
        <v>5013366.96</v>
      </c>
      <c r="H20" s="15">
        <v>6009505.8099999996</v>
      </c>
      <c r="I20" s="15">
        <v>21565632.960000001</v>
      </c>
    </row>
    <row r="21" spans="1:9">
      <c r="A21" s="53" t="s">
        <v>25</v>
      </c>
      <c r="B21" s="63"/>
      <c r="C21" s="64"/>
      <c r="D21" s="15">
        <v>9014444.1999999993</v>
      </c>
      <c r="E21" s="15">
        <v>380000</v>
      </c>
      <c r="F21" s="15">
        <v>9394444.1999999993</v>
      </c>
      <c r="G21" s="15">
        <v>463414.96</v>
      </c>
      <c r="H21" s="15">
        <v>1520243.06</v>
      </c>
      <c r="I21" s="15">
        <v>8931029.2400000002</v>
      </c>
    </row>
    <row r="22" spans="1:9">
      <c r="A22" s="53" t="s">
        <v>26</v>
      </c>
      <c r="B22" s="54"/>
      <c r="C22" s="55"/>
      <c r="D22" s="15">
        <v>2180857.44</v>
      </c>
      <c r="E22" s="15">
        <v>53000</v>
      </c>
      <c r="F22" s="15">
        <v>2233857.44</v>
      </c>
      <c r="G22" s="15">
        <v>98258.57</v>
      </c>
      <c r="H22" s="15">
        <v>445252.57</v>
      </c>
      <c r="I22" s="15">
        <v>2135598.87</v>
      </c>
    </row>
    <row r="23" spans="1:9">
      <c r="A23" s="53" t="s">
        <v>27</v>
      </c>
      <c r="B23" s="54"/>
      <c r="C23" s="55"/>
      <c r="D23" s="15">
        <v>1271338.19</v>
      </c>
      <c r="E23" s="15">
        <v>20000.009999999998</v>
      </c>
      <c r="F23" s="15">
        <v>1291338.2</v>
      </c>
      <c r="G23" s="15">
        <v>0</v>
      </c>
      <c r="H23" s="15">
        <v>164326</v>
      </c>
      <c r="I23" s="15">
        <v>1291338.2</v>
      </c>
    </row>
    <row r="24" spans="1:9">
      <c r="A24" s="53" t="s">
        <v>28</v>
      </c>
      <c r="B24" s="54"/>
      <c r="C24" s="55"/>
      <c r="D24" s="15">
        <v>11660379.73</v>
      </c>
      <c r="E24" s="15">
        <v>45000</v>
      </c>
      <c r="F24" s="15">
        <v>11705379.73</v>
      </c>
      <c r="G24" s="15">
        <v>736824.21</v>
      </c>
      <c r="H24" s="15">
        <v>1438062.81</v>
      </c>
      <c r="I24" s="15">
        <v>10968555.52</v>
      </c>
    </row>
    <row r="25" spans="1:9">
      <c r="A25" s="62" t="s">
        <v>29</v>
      </c>
      <c r="B25" s="54"/>
      <c r="C25" s="55"/>
      <c r="D25" s="16">
        <f>D26+D27+D28+D29+D30+D31+D32+D33+D34</f>
        <v>2074148.53</v>
      </c>
      <c r="E25" s="16">
        <v>58633.5</v>
      </c>
      <c r="F25" s="16">
        <v>2132782.0299999998</v>
      </c>
      <c r="G25" s="16">
        <v>303476.01</v>
      </c>
      <c r="H25" s="16">
        <v>366253.31</v>
      </c>
      <c r="I25" s="16">
        <v>1829306.02</v>
      </c>
    </row>
    <row r="26" spans="1:9">
      <c r="A26" s="53" t="s">
        <v>30</v>
      </c>
      <c r="B26" s="54"/>
      <c r="C26" s="55"/>
      <c r="D26" s="15">
        <v>755089.22</v>
      </c>
      <c r="E26" s="15">
        <v>0</v>
      </c>
      <c r="F26" s="15">
        <v>755089.22</v>
      </c>
      <c r="G26" s="15">
        <v>3811.06</v>
      </c>
      <c r="H26" s="15">
        <v>94811.06</v>
      </c>
      <c r="I26" s="15">
        <v>751278.16</v>
      </c>
    </row>
    <row r="27" spans="1:9">
      <c r="A27" s="53" t="s">
        <v>31</v>
      </c>
      <c r="B27" s="54"/>
      <c r="C27" s="55"/>
      <c r="D27" s="15">
        <v>867668.82</v>
      </c>
      <c r="E27" s="15">
        <v>60000</v>
      </c>
      <c r="F27" s="15">
        <v>927668.82</v>
      </c>
      <c r="G27" s="15">
        <v>297831.45</v>
      </c>
      <c r="H27" s="15">
        <v>203608.75</v>
      </c>
      <c r="I27" s="15">
        <v>629837.37</v>
      </c>
    </row>
    <row r="28" spans="1:9">
      <c r="A28" s="53" t="s">
        <v>32</v>
      </c>
      <c r="B28" s="54"/>
      <c r="C28" s="55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</row>
    <row r="29" spans="1:9">
      <c r="A29" s="53" t="s">
        <v>33</v>
      </c>
      <c r="B29" s="54"/>
      <c r="C29" s="5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>
      <c r="A30" s="53" t="s">
        <v>34</v>
      </c>
      <c r="B30" s="54"/>
      <c r="C30" s="55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>
      <c r="A31" s="53" t="s">
        <v>35</v>
      </c>
      <c r="B31" s="54"/>
      <c r="C31" s="55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</row>
    <row r="32" spans="1:9">
      <c r="A32" s="53" t="s">
        <v>36</v>
      </c>
      <c r="B32" s="54"/>
      <c r="C32" s="55"/>
      <c r="D32" s="15">
        <v>451390.49</v>
      </c>
      <c r="E32" s="15">
        <v>-1366.5</v>
      </c>
      <c r="F32" s="15">
        <v>450023.99</v>
      </c>
      <c r="G32" s="15">
        <v>1833.5</v>
      </c>
      <c r="H32" s="15">
        <v>67833.5</v>
      </c>
      <c r="I32" s="15">
        <v>448190.49</v>
      </c>
    </row>
    <row r="33" spans="1:9">
      <c r="A33" s="53" t="s">
        <v>37</v>
      </c>
      <c r="B33" s="54"/>
      <c r="C33" s="5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>
      <c r="A34" s="53" t="s">
        <v>38</v>
      </c>
      <c r="B34" s="54"/>
      <c r="C34" s="55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</row>
    <row r="35" spans="1:9">
      <c r="A35" s="62" t="s">
        <v>39</v>
      </c>
      <c r="B35" s="54"/>
      <c r="C35" s="55"/>
      <c r="D35" s="16">
        <f>D36+D37+D38+D39</f>
        <v>38239893.289999999</v>
      </c>
      <c r="E35" s="16">
        <v>-7721691</v>
      </c>
      <c r="F35" s="16">
        <v>30518202.289999999</v>
      </c>
      <c r="G35" s="16">
        <v>660545.46</v>
      </c>
      <c r="H35" s="16">
        <v>660545.46</v>
      </c>
      <c r="I35" s="16">
        <v>29857656.829999998</v>
      </c>
    </row>
    <row r="36" spans="1:9">
      <c r="A36" s="53" t="s">
        <v>40</v>
      </c>
      <c r="B36" s="54"/>
      <c r="C36" s="55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>
      <c r="A37" s="53" t="s">
        <v>41</v>
      </c>
      <c r="B37" s="54"/>
      <c r="C37" s="55"/>
      <c r="D37" s="15">
        <v>38239893.289999999</v>
      </c>
      <c r="E37" s="15">
        <v>-7721691</v>
      </c>
      <c r="F37" s="15">
        <v>30518202.289999999</v>
      </c>
      <c r="G37" s="15">
        <v>660545.46</v>
      </c>
      <c r="H37" s="15">
        <v>660545.46</v>
      </c>
      <c r="I37" s="15">
        <v>29857656.829999998</v>
      </c>
    </row>
    <row r="38" spans="1:9">
      <c r="A38" s="53" t="s">
        <v>42</v>
      </c>
      <c r="B38" s="54"/>
      <c r="C38" s="5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</row>
    <row r="39" spans="1:9">
      <c r="A39" s="53" t="s">
        <v>43</v>
      </c>
      <c r="B39" s="54"/>
      <c r="C39" s="55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>
      <c r="A40" s="56" t="s">
        <v>44</v>
      </c>
      <c r="B40" s="57"/>
      <c r="C40" s="58"/>
      <c r="D40" s="17">
        <f t="shared" ref="D40:I40" si="0">D35+D25+D17+D8</f>
        <v>568560576.1500001</v>
      </c>
      <c r="E40" s="17">
        <f t="shared" si="0"/>
        <v>39685317.519999996</v>
      </c>
      <c r="F40" s="17">
        <f t="shared" si="0"/>
        <v>608245893.66999996</v>
      </c>
      <c r="G40" s="17">
        <f t="shared" si="0"/>
        <v>107341381.52000001</v>
      </c>
      <c r="H40" s="17">
        <f t="shared" si="0"/>
        <v>123930347.87</v>
      </c>
      <c r="I40" s="17">
        <f t="shared" si="0"/>
        <v>500904512.15000004</v>
      </c>
    </row>
    <row r="41" spans="1:9">
      <c r="A41" s="26" t="s">
        <v>64</v>
      </c>
      <c r="B41" s="27"/>
      <c r="C41" s="27"/>
      <c r="D41" s="27"/>
      <c r="E41" s="27"/>
      <c r="F41" s="27"/>
      <c r="G41" s="27"/>
      <c r="H41" s="27"/>
      <c r="I41" s="27"/>
    </row>
    <row r="42" spans="1:9">
      <c r="A42" s="28"/>
      <c r="B42" s="29"/>
      <c r="C42" s="29"/>
      <c r="D42" s="29"/>
      <c r="E42" s="29"/>
      <c r="F42" s="29"/>
      <c r="G42" s="29"/>
      <c r="H42" s="29"/>
      <c r="I42" s="29"/>
    </row>
    <row r="43" spans="1:9">
      <c r="A43" s="59" t="s">
        <v>60</v>
      </c>
      <c r="B43" s="60"/>
      <c r="C43" s="60"/>
      <c r="D43" s="60"/>
      <c r="E43" s="60"/>
      <c r="F43" s="60"/>
      <c r="G43" s="60"/>
      <c r="H43" s="60"/>
      <c r="I43" s="61"/>
    </row>
    <row r="44" spans="1:9">
      <c r="A44" s="32" t="s">
        <v>0</v>
      </c>
      <c r="B44" s="33"/>
      <c r="C44" s="33"/>
      <c r="D44" s="33"/>
      <c r="E44" s="33"/>
      <c r="F44" s="33"/>
      <c r="G44" s="33"/>
      <c r="H44" s="33"/>
      <c r="I44" s="34"/>
    </row>
    <row r="45" spans="1:9">
      <c r="A45" s="32" t="s">
        <v>45</v>
      </c>
      <c r="B45" s="33"/>
      <c r="C45" s="33"/>
      <c r="D45" s="33"/>
      <c r="E45" s="33"/>
      <c r="F45" s="33"/>
      <c r="G45" s="33"/>
      <c r="H45" s="33"/>
      <c r="I45" s="34"/>
    </row>
    <row r="46" spans="1:9">
      <c r="A46" s="35" t="s">
        <v>62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2</v>
      </c>
      <c r="B47" s="39"/>
      <c r="C47" s="40"/>
      <c r="D47" s="47" t="s">
        <v>3</v>
      </c>
      <c r="E47" s="48"/>
      <c r="F47" s="48"/>
      <c r="G47" s="48"/>
      <c r="H47" s="49"/>
      <c r="I47" s="50" t="s">
        <v>4</v>
      </c>
    </row>
    <row r="48" spans="1:9" ht="30">
      <c r="A48" s="41"/>
      <c r="B48" s="42"/>
      <c r="C48" s="43"/>
      <c r="D48" s="2" t="s">
        <v>5</v>
      </c>
      <c r="E48" s="2" t="s">
        <v>6</v>
      </c>
      <c r="F48" s="2" t="s">
        <v>7</v>
      </c>
      <c r="G48" s="2" t="s">
        <v>8</v>
      </c>
      <c r="H48" s="2" t="s">
        <v>9</v>
      </c>
      <c r="I48" s="51"/>
    </row>
    <row r="49" spans="1:9">
      <c r="A49" s="44"/>
      <c r="B49" s="45"/>
      <c r="C49" s="46"/>
      <c r="D49" s="2">
        <v>1</v>
      </c>
      <c r="E49" s="2">
        <v>2</v>
      </c>
      <c r="F49" s="2" t="s">
        <v>10</v>
      </c>
      <c r="G49" s="2">
        <v>4</v>
      </c>
      <c r="H49" s="2">
        <v>5</v>
      </c>
      <c r="I49" s="2" t="s">
        <v>11</v>
      </c>
    </row>
    <row r="50" spans="1:9">
      <c r="A50" s="52" t="s">
        <v>46</v>
      </c>
      <c r="B50" s="30"/>
      <c r="C50" s="31"/>
      <c r="D50" s="18" t="s">
        <v>63</v>
      </c>
      <c r="E50" s="18" t="s">
        <v>63</v>
      </c>
      <c r="F50" s="18" t="s">
        <v>63</v>
      </c>
      <c r="G50" s="18" t="s">
        <v>63</v>
      </c>
      <c r="H50" s="18" t="s">
        <v>63</v>
      </c>
      <c r="I50" s="18" t="s">
        <v>63</v>
      </c>
    </row>
    <row r="51" spans="1:9">
      <c r="A51" s="22"/>
      <c r="B51" s="30" t="s">
        <v>47</v>
      </c>
      <c r="C51" s="31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05">
      <c r="A52" s="22"/>
      <c r="B52" s="21"/>
      <c r="C52" s="9" t="s">
        <v>48</v>
      </c>
      <c r="D52" s="18" t="s">
        <v>63</v>
      </c>
      <c r="E52" s="18" t="s">
        <v>63</v>
      </c>
      <c r="F52" s="18" t="s">
        <v>63</v>
      </c>
      <c r="G52" s="18" t="s">
        <v>63</v>
      </c>
      <c r="H52" s="18" t="s">
        <v>63</v>
      </c>
      <c r="I52" s="18" t="s">
        <v>63</v>
      </c>
    </row>
    <row r="53" spans="1:9">
      <c r="A53" s="22"/>
      <c r="B53" s="30" t="s">
        <v>49</v>
      </c>
      <c r="C53" s="31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20">
      <c r="A54" s="22"/>
      <c r="B54" s="21"/>
      <c r="C54" s="9" t="s">
        <v>50</v>
      </c>
      <c r="D54" s="18" t="s">
        <v>63</v>
      </c>
      <c r="E54" s="18" t="s">
        <v>63</v>
      </c>
      <c r="F54" s="18" t="s">
        <v>63</v>
      </c>
      <c r="G54" s="18" t="s">
        <v>63</v>
      </c>
      <c r="H54" s="18" t="s">
        <v>63</v>
      </c>
      <c r="I54" s="18" t="s">
        <v>63</v>
      </c>
    </row>
    <row r="55" spans="1:9">
      <c r="A55" s="22"/>
      <c r="B55" s="30" t="s">
        <v>51</v>
      </c>
      <c r="C55" s="31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ht="105">
      <c r="A56" s="22"/>
      <c r="B56" s="21"/>
      <c r="C56" s="9" t="s">
        <v>52</v>
      </c>
      <c r="D56" s="19" t="s">
        <v>63</v>
      </c>
      <c r="E56" s="19" t="s">
        <v>63</v>
      </c>
      <c r="F56" s="19" t="s">
        <v>63</v>
      </c>
      <c r="G56" s="19" t="s">
        <v>63</v>
      </c>
      <c r="H56" s="19" t="s">
        <v>63</v>
      </c>
      <c r="I56" s="19" t="s">
        <v>63</v>
      </c>
    </row>
    <row r="57" spans="1:9">
      <c r="A57" s="22"/>
      <c r="B57" s="30" t="s">
        <v>53</v>
      </c>
      <c r="C57" s="31"/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9" ht="105">
      <c r="A58" s="22"/>
      <c r="B58" s="21"/>
      <c r="C58" s="9" t="s">
        <v>54</v>
      </c>
      <c r="D58" s="19" t="s">
        <v>63</v>
      </c>
      <c r="E58" s="19" t="s">
        <v>63</v>
      </c>
      <c r="F58" s="19" t="s">
        <v>63</v>
      </c>
      <c r="G58" s="19" t="s">
        <v>63</v>
      </c>
      <c r="H58" s="19" t="s">
        <v>63</v>
      </c>
      <c r="I58" s="19" t="s">
        <v>63</v>
      </c>
    </row>
    <row r="59" spans="1:9">
      <c r="A59" s="22"/>
      <c r="B59" s="30" t="s">
        <v>55</v>
      </c>
      <c r="C59" s="31"/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1:9" ht="105">
      <c r="A60" s="22"/>
      <c r="B60" s="21"/>
      <c r="C60" s="9" t="s">
        <v>56</v>
      </c>
      <c r="D60" s="19" t="s">
        <v>63</v>
      </c>
      <c r="E60" s="19" t="s">
        <v>63</v>
      </c>
      <c r="F60" s="19" t="s">
        <v>63</v>
      </c>
      <c r="G60" s="19" t="s">
        <v>63</v>
      </c>
      <c r="H60" s="19" t="s">
        <v>63</v>
      </c>
      <c r="I60" s="19" t="s">
        <v>63</v>
      </c>
    </row>
    <row r="61" spans="1:9">
      <c r="A61" s="22"/>
      <c r="B61" s="30" t="s">
        <v>57</v>
      </c>
      <c r="C61" s="31"/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>
      <c r="A62" s="22"/>
      <c r="B62" s="21"/>
      <c r="C62" s="21" t="s">
        <v>58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ht="105">
      <c r="A63" s="10"/>
      <c r="B63" s="11"/>
      <c r="C63" s="12" t="s">
        <v>59</v>
      </c>
      <c r="D63" s="20" t="s">
        <v>63</v>
      </c>
      <c r="E63" s="19" t="s">
        <v>63</v>
      </c>
      <c r="F63" s="19" t="s">
        <v>63</v>
      </c>
      <c r="G63" s="19" t="s">
        <v>63</v>
      </c>
      <c r="H63" s="19" t="s">
        <v>63</v>
      </c>
      <c r="I63" s="19" t="s">
        <v>63</v>
      </c>
    </row>
    <row r="64" spans="1:9">
      <c r="A64" s="23" t="s">
        <v>44</v>
      </c>
      <c r="B64" s="24"/>
      <c r="C64" s="25"/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5">
        <v>0</v>
      </c>
    </row>
    <row r="65" spans="1:9">
      <c r="A65" s="26" t="s">
        <v>64</v>
      </c>
      <c r="B65" s="27"/>
      <c r="C65" s="27"/>
      <c r="D65" s="27"/>
      <c r="E65" s="27"/>
      <c r="F65" s="27"/>
      <c r="G65" s="27"/>
      <c r="H65" s="27"/>
      <c r="I65" s="27"/>
    </row>
    <row r="66" spans="1:9">
      <c r="A66" s="28"/>
      <c r="B66" s="29"/>
      <c r="C66" s="29"/>
      <c r="D66" s="29"/>
      <c r="E66" s="29"/>
      <c r="F66" s="29"/>
      <c r="G66" s="29"/>
      <c r="H66" s="29"/>
      <c r="I66" s="29"/>
    </row>
  </sheetData>
  <mergeCells count="57">
    <mergeCell ref="A13:C13"/>
    <mergeCell ref="A1:I1"/>
    <mergeCell ref="A2:I2"/>
    <mergeCell ref="A3:I3"/>
    <mergeCell ref="A4:I4"/>
    <mergeCell ref="A5:C7"/>
    <mergeCell ref="D5:H5"/>
    <mergeCell ref="I5:I6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50:C50"/>
    <mergeCell ref="A38:C38"/>
    <mergeCell ref="A39:C39"/>
    <mergeCell ref="A40:C40"/>
    <mergeCell ref="A41:I42"/>
    <mergeCell ref="A43:I43"/>
    <mergeCell ref="A44:I44"/>
    <mergeCell ref="A45:I45"/>
    <mergeCell ref="A46:I46"/>
    <mergeCell ref="A47:C49"/>
    <mergeCell ref="D47:H47"/>
    <mergeCell ref="I47:I48"/>
    <mergeCell ref="A64:C64"/>
    <mergeCell ref="A65:I66"/>
    <mergeCell ref="B51:C51"/>
    <mergeCell ref="B53:C53"/>
    <mergeCell ref="B55:C55"/>
    <mergeCell ref="B57:C57"/>
    <mergeCell ref="B59:C59"/>
    <mergeCell ref="B61:C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1"/>
  </sheetPr>
  <dimension ref="A1:J66"/>
  <sheetViews>
    <sheetView tabSelected="1" zoomScale="85" zoomScaleNormal="85" workbookViewId="0">
      <selection activeCell="D5" sqref="D5:H5"/>
    </sheetView>
  </sheetViews>
  <sheetFormatPr baseColWidth="10" defaultColWidth="11.5703125" defaultRowHeight="1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9">
      <c r="A1" s="59" t="s">
        <v>60</v>
      </c>
      <c r="B1" s="60"/>
      <c r="C1" s="60"/>
      <c r="D1" s="60"/>
      <c r="E1" s="60"/>
      <c r="F1" s="60"/>
      <c r="G1" s="60"/>
      <c r="H1" s="60"/>
      <c r="I1" s="61"/>
    </row>
    <row r="2" spans="1:9" ht="15" customHeight="1">
      <c r="A2" s="32" t="s">
        <v>0</v>
      </c>
      <c r="B2" s="33"/>
      <c r="C2" s="33"/>
      <c r="D2" s="33"/>
      <c r="E2" s="33"/>
      <c r="F2" s="33"/>
      <c r="G2" s="33"/>
      <c r="H2" s="33"/>
      <c r="I2" s="34"/>
    </row>
    <row r="3" spans="1:9" ht="15" customHeight="1">
      <c r="A3" s="32" t="s">
        <v>1</v>
      </c>
      <c r="B3" s="33"/>
      <c r="C3" s="33"/>
      <c r="D3" s="33"/>
      <c r="E3" s="33"/>
      <c r="F3" s="33"/>
      <c r="G3" s="33"/>
      <c r="H3" s="33"/>
      <c r="I3" s="34"/>
    </row>
    <row r="4" spans="1:9">
      <c r="A4" s="35" t="s">
        <v>61</v>
      </c>
      <c r="B4" s="36"/>
      <c r="C4" s="36"/>
      <c r="D4" s="36"/>
      <c r="E4" s="36"/>
      <c r="F4" s="36"/>
      <c r="G4" s="36"/>
      <c r="H4" s="36"/>
      <c r="I4" s="37"/>
    </row>
    <row r="5" spans="1:9">
      <c r="A5" s="59" t="s">
        <v>2</v>
      </c>
      <c r="B5" s="60"/>
      <c r="C5" s="61"/>
      <c r="D5" s="47" t="s">
        <v>3</v>
      </c>
      <c r="E5" s="48"/>
      <c r="F5" s="48"/>
      <c r="G5" s="48"/>
      <c r="H5" s="49"/>
      <c r="I5" s="50" t="s">
        <v>4</v>
      </c>
    </row>
    <row r="6" spans="1:9" ht="30">
      <c r="A6" s="32"/>
      <c r="B6" s="33"/>
      <c r="C6" s="34"/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51"/>
    </row>
    <row r="7" spans="1:9">
      <c r="A7" s="35"/>
      <c r="B7" s="36"/>
      <c r="C7" s="37"/>
      <c r="D7" s="2">
        <v>1</v>
      </c>
      <c r="E7" s="2">
        <v>2</v>
      </c>
      <c r="F7" s="2" t="s">
        <v>10</v>
      </c>
      <c r="G7" s="2">
        <v>4</v>
      </c>
      <c r="H7" s="2">
        <v>5</v>
      </c>
      <c r="I7" s="2" t="s">
        <v>11</v>
      </c>
    </row>
    <row r="8" spans="1:9" ht="14.45" customHeight="1">
      <c r="A8" s="62" t="s">
        <v>12</v>
      </c>
      <c r="B8" s="65"/>
      <c r="C8" s="66"/>
      <c r="D8" s="13">
        <f>D9+D10+D11+D12+D13+D14+D15+D16</f>
        <v>216845881.31</v>
      </c>
      <c r="E8" s="13">
        <f t="shared" ref="E8:I8" si="0">E9+E10+E11+E12+E13+E14+E15+E16</f>
        <v>47697056.729999997</v>
      </c>
      <c r="F8" s="13">
        <f t="shared" si="0"/>
        <v>264542938.03999999</v>
      </c>
      <c r="G8" s="13">
        <f t="shared" si="0"/>
        <v>166439903.85000002</v>
      </c>
      <c r="H8" s="13">
        <f t="shared" si="0"/>
        <v>160637316.74000001</v>
      </c>
      <c r="I8" s="13">
        <f t="shared" si="0"/>
        <v>98103034.189999998</v>
      </c>
    </row>
    <row r="9" spans="1:9" ht="14.45" customHeight="1">
      <c r="A9" s="53" t="s">
        <v>13</v>
      </c>
      <c r="B9" s="63"/>
      <c r="C9" s="64"/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ht="14.45" customHeight="1">
      <c r="A10" s="53" t="s">
        <v>14</v>
      </c>
      <c r="B10" s="63"/>
      <c r="C10" s="64"/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</row>
    <row r="11" spans="1:9" ht="14.45" customHeight="1">
      <c r="A11" s="53" t="s">
        <v>15</v>
      </c>
      <c r="B11" s="63"/>
      <c r="C11" s="64"/>
      <c r="D11" s="13">
        <v>48686517.560000002</v>
      </c>
      <c r="E11" s="13">
        <v>12874629.130000001</v>
      </c>
      <c r="F11" s="13">
        <v>61561146.689999998</v>
      </c>
      <c r="G11" s="13">
        <v>42172219.490000002</v>
      </c>
      <c r="H11" s="13">
        <v>41777778.890000001</v>
      </c>
      <c r="I11" s="13">
        <v>19388927.199999999</v>
      </c>
    </row>
    <row r="12" spans="1:9" ht="14.45" customHeight="1">
      <c r="A12" s="53" t="s">
        <v>16</v>
      </c>
      <c r="B12" s="63"/>
      <c r="C12" s="64"/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</row>
    <row r="13" spans="1:9" ht="14.45" customHeight="1">
      <c r="A13" s="53" t="s">
        <v>17</v>
      </c>
      <c r="B13" s="63"/>
      <c r="C13" s="64"/>
      <c r="D13" s="13">
        <v>64363415.840000004</v>
      </c>
      <c r="E13" s="13">
        <v>18212936.539999999</v>
      </c>
      <c r="F13" s="13">
        <v>82576352.379999995</v>
      </c>
      <c r="G13" s="13">
        <v>46011133.149999999</v>
      </c>
      <c r="H13" s="13">
        <v>45950486.789999999</v>
      </c>
      <c r="I13" s="13">
        <v>36565219.229999997</v>
      </c>
    </row>
    <row r="14" spans="1:9" ht="14.45" customHeight="1">
      <c r="A14" s="53" t="s">
        <v>18</v>
      </c>
      <c r="B14" s="63"/>
      <c r="C14" s="64"/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9" ht="14.45" customHeight="1">
      <c r="A15" s="53" t="s">
        <v>19</v>
      </c>
      <c r="B15" s="63"/>
      <c r="C15" s="64"/>
      <c r="D15" s="13">
        <v>95249905.730000004</v>
      </c>
      <c r="E15" s="13">
        <v>15552900.050000001</v>
      </c>
      <c r="F15" s="13">
        <v>110802805.78</v>
      </c>
      <c r="G15" s="13">
        <v>71508036.650000006</v>
      </c>
      <c r="H15" s="13">
        <v>66160536.5</v>
      </c>
      <c r="I15" s="13">
        <v>39294769.130000003</v>
      </c>
    </row>
    <row r="16" spans="1:9" ht="14.45" customHeight="1">
      <c r="A16" s="53" t="s">
        <v>20</v>
      </c>
      <c r="B16" s="63"/>
      <c r="C16" s="64"/>
      <c r="D16" s="13">
        <v>8546042.1799999997</v>
      </c>
      <c r="E16" s="13">
        <v>1056591.01</v>
      </c>
      <c r="F16" s="13">
        <v>9602633.1899999995</v>
      </c>
      <c r="G16" s="13">
        <v>6748514.5599999996</v>
      </c>
      <c r="H16" s="13">
        <v>6748514.5599999996</v>
      </c>
      <c r="I16" s="13">
        <v>2854118.63</v>
      </c>
    </row>
    <row r="17" spans="1:10" ht="14.45" customHeight="1">
      <c r="A17" s="62" t="s">
        <v>21</v>
      </c>
      <c r="B17" s="65"/>
      <c r="C17" s="66"/>
      <c r="D17" s="14">
        <f>D18+D19+D20+D21+D22+D23+D24</f>
        <v>311400653.02000004</v>
      </c>
      <c r="E17" s="14">
        <f t="shared" ref="E17:I17" si="1">E18+E19+E20+E21+E22+E23+E24</f>
        <v>20518060.150000006</v>
      </c>
      <c r="F17" s="14">
        <f t="shared" si="1"/>
        <v>331918713.16999996</v>
      </c>
      <c r="G17" s="14">
        <f t="shared" si="1"/>
        <v>238540205.49000001</v>
      </c>
      <c r="H17" s="14">
        <f t="shared" si="1"/>
        <v>234043012.78</v>
      </c>
      <c r="I17" s="14">
        <f t="shared" si="1"/>
        <v>93378507.679999992</v>
      </c>
    </row>
    <row r="18" spans="1:10" ht="14.45" customHeight="1">
      <c r="A18" s="53" t="s">
        <v>22</v>
      </c>
      <c r="B18" s="63"/>
      <c r="C18" s="64"/>
      <c r="D18" s="15">
        <v>44585265.329999998</v>
      </c>
      <c r="E18" s="15">
        <v>-157899.97</v>
      </c>
      <c r="F18" s="15">
        <v>44427365.359999999</v>
      </c>
      <c r="G18" s="15">
        <v>27208048.73</v>
      </c>
      <c r="H18" s="15">
        <v>27187725.530000001</v>
      </c>
      <c r="I18" s="15">
        <v>17219316.629999999</v>
      </c>
    </row>
    <row r="19" spans="1:10" ht="14.45" customHeight="1">
      <c r="A19" s="53" t="s">
        <v>23</v>
      </c>
      <c r="B19" s="63"/>
      <c r="C19" s="64"/>
      <c r="D19" s="15">
        <v>216149868.21000001</v>
      </c>
      <c r="E19" s="15">
        <v>16121641.050000001</v>
      </c>
      <c r="F19" s="15">
        <v>232271509.25999999</v>
      </c>
      <c r="G19" s="15">
        <v>184357833.99000001</v>
      </c>
      <c r="H19" s="15">
        <v>180060192.28999999</v>
      </c>
      <c r="I19" s="15">
        <v>47913675.270000003</v>
      </c>
    </row>
    <row r="20" spans="1:10" ht="14.45" customHeight="1">
      <c r="A20" s="53" t="s">
        <v>24</v>
      </c>
      <c r="B20" s="63"/>
      <c r="C20" s="64"/>
      <c r="D20" s="15">
        <v>26538499.920000002</v>
      </c>
      <c r="E20" s="15">
        <v>4239867.04</v>
      </c>
      <c r="F20" s="15">
        <v>30778366.960000001</v>
      </c>
      <c r="G20" s="15">
        <v>17274233.969999999</v>
      </c>
      <c r="H20" s="15">
        <v>17095006.16</v>
      </c>
      <c r="I20" s="15">
        <v>13504132.99</v>
      </c>
    </row>
    <row r="21" spans="1:10" ht="28.9" customHeight="1">
      <c r="A21" s="53" t="s">
        <v>25</v>
      </c>
      <c r="B21" s="63"/>
      <c r="C21" s="64"/>
      <c r="D21" s="15">
        <v>9014444.1999999993</v>
      </c>
      <c r="E21" s="15">
        <v>488652.01</v>
      </c>
      <c r="F21" s="15">
        <v>9503096.2100000009</v>
      </c>
      <c r="G21" s="15">
        <v>4295490.78</v>
      </c>
      <c r="H21" s="15">
        <v>4295490.78</v>
      </c>
      <c r="I21" s="15">
        <v>5207605.43</v>
      </c>
    </row>
    <row r="22" spans="1:10" ht="14.45" customHeight="1">
      <c r="A22" s="53" t="s">
        <v>26</v>
      </c>
      <c r="B22" s="54"/>
      <c r="C22" s="55"/>
      <c r="D22" s="15">
        <v>2180857.44</v>
      </c>
      <c r="E22" s="15">
        <v>-6999.99</v>
      </c>
      <c r="F22" s="15">
        <v>2173857.4500000002</v>
      </c>
      <c r="G22" s="15">
        <v>1109286.8700000001</v>
      </c>
      <c r="H22" s="15">
        <v>1109286.8700000001</v>
      </c>
      <c r="I22" s="15">
        <v>1064570.58</v>
      </c>
    </row>
    <row r="23" spans="1:10" ht="14.45" customHeight="1">
      <c r="A23" s="53" t="s">
        <v>27</v>
      </c>
      <c r="B23" s="54"/>
      <c r="C23" s="55"/>
      <c r="D23" s="15">
        <v>1271338.19</v>
      </c>
      <c r="E23" s="15">
        <v>92800.01</v>
      </c>
      <c r="F23" s="15">
        <v>1364138.2</v>
      </c>
      <c r="G23" s="15">
        <v>605297.84</v>
      </c>
      <c r="H23" s="15">
        <v>605297.84</v>
      </c>
      <c r="I23" s="15">
        <v>758840.36</v>
      </c>
    </row>
    <row r="24" spans="1:10" ht="14.45" customHeight="1">
      <c r="A24" s="53" t="s">
        <v>28</v>
      </c>
      <c r="B24" s="54"/>
      <c r="C24" s="55"/>
      <c r="D24" s="15">
        <v>11660379.73</v>
      </c>
      <c r="E24" s="15">
        <v>-260000</v>
      </c>
      <c r="F24" s="15">
        <v>11400379.73</v>
      </c>
      <c r="G24" s="15">
        <v>3690013.31</v>
      </c>
      <c r="H24" s="15">
        <v>3690013.31</v>
      </c>
      <c r="I24" s="15">
        <v>7710366.4199999999</v>
      </c>
    </row>
    <row r="25" spans="1:10" ht="14.45" customHeight="1">
      <c r="A25" s="62" t="s">
        <v>29</v>
      </c>
      <c r="B25" s="54"/>
      <c r="C25" s="55"/>
      <c r="D25" s="16">
        <f>D26+D27+D28+D29+D30+D31+D32+D33+D34</f>
        <v>2074148.53</v>
      </c>
      <c r="E25" s="16">
        <f t="shared" ref="E25:I25" si="2">E26+E27+E28+E29+E30+E31+E32+E33+E34</f>
        <v>241833.52</v>
      </c>
      <c r="F25" s="16">
        <f t="shared" si="2"/>
        <v>2315982.0499999998</v>
      </c>
      <c r="G25" s="16">
        <f t="shared" si="2"/>
        <v>854111.34000000008</v>
      </c>
      <c r="H25" s="16">
        <f t="shared" si="2"/>
        <v>757861.34000000008</v>
      </c>
      <c r="I25" s="16">
        <f t="shared" si="2"/>
        <v>1461870.71</v>
      </c>
    </row>
    <row r="26" spans="1:10" ht="28.9" customHeight="1">
      <c r="A26" s="53" t="s">
        <v>30</v>
      </c>
      <c r="B26" s="54"/>
      <c r="C26" s="55"/>
      <c r="D26" s="15">
        <v>755089.22</v>
      </c>
      <c r="E26" s="15">
        <v>0</v>
      </c>
      <c r="F26" s="15">
        <v>755089.22</v>
      </c>
      <c r="G26" s="15">
        <v>305610.01</v>
      </c>
      <c r="H26" s="15">
        <v>305610.01</v>
      </c>
      <c r="I26" s="15">
        <v>449479.21</v>
      </c>
    </row>
    <row r="27" spans="1:10" ht="14.45" customHeight="1">
      <c r="A27" s="53" t="s">
        <v>31</v>
      </c>
      <c r="B27" s="54"/>
      <c r="C27" s="55"/>
      <c r="D27" s="15">
        <v>867668.82</v>
      </c>
      <c r="E27" s="15">
        <v>240000</v>
      </c>
      <c r="F27" s="15">
        <v>1107668.82</v>
      </c>
      <c r="G27" s="15">
        <v>388775.31</v>
      </c>
      <c r="H27" s="15">
        <v>292525.31</v>
      </c>
      <c r="I27" s="15">
        <v>718893.51</v>
      </c>
    </row>
    <row r="28" spans="1:10" ht="14.45" customHeight="1">
      <c r="A28" s="53" t="s">
        <v>32</v>
      </c>
      <c r="B28" s="54"/>
      <c r="C28" s="55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</row>
    <row r="29" spans="1:10" ht="14.45" customHeight="1">
      <c r="A29" s="53" t="s">
        <v>33</v>
      </c>
      <c r="B29" s="54"/>
      <c r="C29" s="55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/>
    </row>
    <row r="30" spans="1:10" ht="14.45" customHeight="1">
      <c r="A30" s="53" t="s">
        <v>34</v>
      </c>
      <c r="B30" s="54"/>
      <c r="C30" s="55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10" ht="14.45" customHeight="1">
      <c r="A31" s="53" t="s">
        <v>35</v>
      </c>
      <c r="B31" s="54"/>
      <c r="C31" s="55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</row>
    <row r="32" spans="1:10" ht="14.45" customHeight="1">
      <c r="A32" s="53" t="s">
        <v>36</v>
      </c>
      <c r="B32" s="54"/>
      <c r="C32" s="55"/>
      <c r="D32" s="15">
        <v>451390.49</v>
      </c>
      <c r="E32" s="15">
        <v>1833.52</v>
      </c>
      <c r="F32" s="15">
        <v>453224.01</v>
      </c>
      <c r="G32" s="15">
        <v>159726.01999999999</v>
      </c>
      <c r="H32" s="15">
        <v>159726.01999999999</v>
      </c>
      <c r="I32" s="15">
        <v>293497.99</v>
      </c>
    </row>
    <row r="33" spans="1:9" ht="14.45" customHeight="1">
      <c r="A33" s="53" t="s">
        <v>37</v>
      </c>
      <c r="B33" s="54"/>
      <c r="C33" s="55"/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ht="14.45" customHeight="1">
      <c r="A34" s="53" t="s">
        <v>38</v>
      </c>
      <c r="B34" s="54"/>
      <c r="C34" s="55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</row>
    <row r="35" spans="1:9" ht="14.45" customHeight="1">
      <c r="A35" s="62" t="s">
        <v>39</v>
      </c>
      <c r="B35" s="54"/>
      <c r="C35" s="55"/>
      <c r="D35" s="16">
        <f>D36+D37+D38+D39</f>
        <v>38239893.289999999</v>
      </c>
      <c r="E35" s="16">
        <f t="shared" ref="E35:I35" si="3">E36+E37+E38+E39</f>
        <v>-24480950</v>
      </c>
      <c r="F35" s="16">
        <f t="shared" si="3"/>
        <v>13758943.289999999</v>
      </c>
      <c r="G35" s="16">
        <f t="shared" si="3"/>
        <v>2030495.73</v>
      </c>
      <c r="H35" s="16">
        <f t="shared" si="3"/>
        <v>2030495.73</v>
      </c>
      <c r="I35" s="16">
        <f t="shared" si="3"/>
        <v>11728447.559999999</v>
      </c>
    </row>
    <row r="36" spans="1:9" ht="28.9" customHeight="1">
      <c r="A36" s="53" t="s">
        <v>40</v>
      </c>
      <c r="B36" s="54"/>
      <c r="C36" s="55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</row>
    <row r="37" spans="1:9" ht="28.9" customHeight="1">
      <c r="A37" s="53" t="s">
        <v>41</v>
      </c>
      <c r="B37" s="54"/>
      <c r="C37" s="55"/>
      <c r="D37" s="15">
        <v>38239893.289999999</v>
      </c>
      <c r="E37" s="15">
        <f>-24520000+39050</f>
        <v>-24480950</v>
      </c>
      <c r="F37" s="15">
        <f>13719893.29+39050</f>
        <v>13758943.289999999</v>
      </c>
      <c r="G37" s="15">
        <f>1632228.59+398267.14</f>
        <v>2030495.73</v>
      </c>
      <c r="H37" s="15">
        <f>1632228.59+398267.14</f>
        <v>2030495.73</v>
      </c>
      <c r="I37" s="15">
        <f>12087664.7-359217.14</f>
        <v>11728447.559999999</v>
      </c>
    </row>
    <row r="38" spans="1:9" ht="14.45" customHeight="1">
      <c r="A38" s="53" t="s">
        <v>42</v>
      </c>
      <c r="B38" s="54"/>
      <c r="C38" s="55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</row>
    <row r="39" spans="1:9" ht="14.45" customHeight="1">
      <c r="A39" s="53" t="s">
        <v>43</v>
      </c>
      <c r="B39" s="54"/>
      <c r="C39" s="55"/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</row>
    <row r="40" spans="1:9">
      <c r="A40" s="56" t="s">
        <v>44</v>
      </c>
      <c r="B40" s="57"/>
      <c r="C40" s="58"/>
      <c r="D40" s="17">
        <f t="shared" ref="D40:I40" si="4">D35+D25+D17+D8</f>
        <v>568560576.1500001</v>
      </c>
      <c r="E40" s="17">
        <f t="shared" si="4"/>
        <v>43976000.400000006</v>
      </c>
      <c r="F40" s="17">
        <f t="shared" si="4"/>
        <v>612536576.54999995</v>
      </c>
      <c r="G40" s="17">
        <f t="shared" si="4"/>
        <v>407864716.41000003</v>
      </c>
      <c r="H40" s="17">
        <f t="shared" si="4"/>
        <v>397468686.59000003</v>
      </c>
      <c r="I40" s="17">
        <f t="shared" si="4"/>
        <v>204671860.13999999</v>
      </c>
    </row>
    <row r="41" spans="1:9">
      <c r="A41" s="26" t="s">
        <v>64</v>
      </c>
      <c r="B41" s="27"/>
      <c r="C41" s="27"/>
      <c r="D41" s="27"/>
      <c r="E41" s="27"/>
      <c r="F41" s="27"/>
      <c r="G41" s="27"/>
      <c r="H41" s="27"/>
      <c r="I41" s="27"/>
    </row>
    <row r="42" spans="1:9">
      <c r="A42" s="28"/>
      <c r="B42" s="29"/>
      <c r="C42" s="29"/>
      <c r="D42" s="29"/>
      <c r="E42" s="29"/>
      <c r="F42" s="29"/>
      <c r="G42" s="29"/>
      <c r="H42" s="29"/>
      <c r="I42" s="29"/>
    </row>
    <row r="43" spans="1:9">
      <c r="A43" s="59" t="s">
        <v>60</v>
      </c>
      <c r="B43" s="60"/>
      <c r="C43" s="60"/>
      <c r="D43" s="60"/>
      <c r="E43" s="60"/>
      <c r="F43" s="60"/>
      <c r="G43" s="60"/>
      <c r="H43" s="60"/>
      <c r="I43" s="61"/>
    </row>
    <row r="44" spans="1:9">
      <c r="A44" s="32" t="s">
        <v>0</v>
      </c>
      <c r="B44" s="33"/>
      <c r="C44" s="33"/>
      <c r="D44" s="33"/>
      <c r="E44" s="33"/>
      <c r="F44" s="33"/>
      <c r="G44" s="33"/>
      <c r="H44" s="33"/>
      <c r="I44" s="34"/>
    </row>
    <row r="45" spans="1:9">
      <c r="A45" s="32" t="s">
        <v>45</v>
      </c>
      <c r="B45" s="33"/>
      <c r="C45" s="33"/>
      <c r="D45" s="33"/>
      <c r="E45" s="33"/>
      <c r="F45" s="33"/>
      <c r="G45" s="33"/>
      <c r="H45" s="33"/>
      <c r="I45" s="34"/>
    </row>
    <row r="46" spans="1:9">
      <c r="A46" s="35" t="s">
        <v>62</v>
      </c>
      <c r="B46" s="36"/>
      <c r="C46" s="36"/>
      <c r="D46" s="36"/>
      <c r="E46" s="36"/>
      <c r="F46" s="36"/>
      <c r="G46" s="36"/>
      <c r="H46" s="36"/>
      <c r="I46" s="37"/>
    </row>
    <row r="47" spans="1:9">
      <c r="A47" s="38" t="s">
        <v>2</v>
      </c>
      <c r="B47" s="39"/>
      <c r="C47" s="40"/>
      <c r="D47" s="47" t="s">
        <v>3</v>
      </c>
      <c r="E47" s="48"/>
      <c r="F47" s="48"/>
      <c r="G47" s="48"/>
      <c r="H47" s="49"/>
      <c r="I47" s="50" t="s">
        <v>4</v>
      </c>
    </row>
    <row r="48" spans="1:9" ht="30">
      <c r="A48" s="41"/>
      <c r="B48" s="42"/>
      <c r="C48" s="43"/>
      <c r="D48" s="2" t="s">
        <v>5</v>
      </c>
      <c r="E48" s="2" t="s">
        <v>6</v>
      </c>
      <c r="F48" s="2" t="s">
        <v>7</v>
      </c>
      <c r="G48" s="2" t="s">
        <v>8</v>
      </c>
      <c r="H48" s="2" t="s">
        <v>9</v>
      </c>
      <c r="I48" s="51"/>
    </row>
    <row r="49" spans="1:10">
      <c r="A49" s="44"/>
      <c r="B49" s="45"/>
      <c r="C49" s="46"/>
      <c r="D49" s="2">
        <v>1</v>
      </c>
      <c r="E49" s="2">
        <v>2</v>
      </c>
      <c r="F49" s="2" t="s">
        <v>10</v>
      </c>
      <c r="G49" s="2">
        <v>4</v>
      </c>
      <c r="H49" s="2">
        <v>5</v>
      </c>
      <c r="I49" s="2" t="s">
        <v>11</v>
      </c>
    </row>
    <row r="50" spans="1:10" ht="14.45" customHeight="1">
      <c r="A50" s="52" t="s">
        <v>46</v>
      </c>
      <c r="B50" s="30"/>
      <c r="C50" s="31"/>
      <c r="D50" s="18" t="s">
        <v>63</v>
      </c>
      <c r="E50" s="18" t="s">
        <v>63</v>
      </c>
      <c r="F50" s="18" t="s">
        <v>63</v>
      </c>
      <c r="G50" s="18" t="s">
        <v>63</v>
      </c>
      <c r="H50" s="18" t="s">
        <v>63</v>
      </c>
      <c r="I50" s="18" t="s">
        <v>63</v>
      </c>
    </row>
    <row r="51" spans="1:10" ht="14.45" customHeight="1">
      <c r="A51" s="7"/>
      <c r="B51" s="30" t="s">
        <v>47</v>
      </c>
      <c r="C51" s="31"/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10" ht="60">
      <c r="A52" s="7"/>
      <c r="B52" s="8"/>
      <c r="C52" s="9" t="s">
        <v>48</v>
      </c>
      <c r="D52" s="18" t="s">
        <v>63</v>
      </c>
      <c r="E52" s="18" t="s">
        <v>63</v>
      </c>
      <c r="F52" s="18" t="s">
        <v>63</v>
      </c>
      <c r="G52" s="18" t="s">
        <v>63</v>
      </c>
      <c r="H52" s="18" t="s">
        <v>63</v>
      </c>
      <c r="I52" s="18" t="s">
        <v>63</v>
      </c>
    </row>
    <row r="53" spans="1:10" ht="14.45" customHeight="1">
      <c r="A53" s="7"/>
      <c r="B53" s="30" t="s">
        <v>49</v>
      </c>
      <c r="C53" s="31"/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60">
      <c r="A54" s="7"/>
      <c r="B54" s="8"/>
      <c r="C54" s="9" t="s">
        <v>50</v>
      </c>
      <c r="D54" s="18" t="s">
        <v>63</v>
      </c>
      <c r="E54" s="18" t="s">
        <v>63</v>
      </c>
      <c r="F54" s="18" t="s">
        <v>63</v>
      </c>
      <c r="G54" s="18" t="s">
        <v>63</v>
      </c>
      <c r="H54" s="18" t="s">
        <v>63</v>
      </c>
      <c r="I54" s="18" t="s">
        <v>63</v>
      </c>
    </row>
    <row r="55" spans="1:10" ht="14.45" customHeight="1">
      <c r="A55" s="7"/>
      <c r="B55" s="30" t="s">
        <v>51</v>
      </c>
      <c r="C55" s="31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10" ht="57.6" customHeight="1">
      <c r="A56" s="7"/>
      <c r="B56" s="8"/>
      <c r="C56" s="9" t="s">
        <v>52</v>
      </c>
      <c r="D56" s="19" t="s">
        <v>63</v>
      </c>
      <c r="E56" s="19" t="s">
        <v>63</v>
      </c>
      <c r="F56" s="19" t="s">
        <v>63</v>
      </c>
      <c r="G56" s="19" t="s">
        <v>63</v>
      </c>
      <c r="H56" s="19" t="s">
        <v>63</v>
      </c>
      <c r="I56" s="19" t="s">
        <v>63</v>
      </c>
    </row>
    <row r="57" spans="1:10" ht="14.45" customHeight="1">
      <c r="A57" s="7"/>
      <c r="B57" s="30" t="s">
        <v>53</v>
      </c>
      <c r="C57" s="31"/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0" ht="60">
      <c r="A58" s="7"/>
      <c r="B58" s="8"/>
      <c r="C58" s="9" t="s">
        <v>54</v>
      </c>
      <c r="D58" s="19" t="s">
        <v>63</v>
      </c>
      <c r="E58" s="19" t="s">
        <v>63</v>
      </c>
      <c r="F58" s="19" t="s">
        <v>63</v>
      </c>
      <c r="G58" s="19" t="s">
        <v>63</v>
      </c>
      <c r="H58" s="19" t="s">
        <v>63</v>
      </c>
      <c r="I58" s="19" t="s">
        <v>63</v>
      </c>
    </row>
    <row r="59" spans="1:10" ht="14.45" customHeight="1">
      <c r="A59" s="7"/>
      <c r="B59" s="30" t="s">
        <v>55</v>
      </c>
      <c r="C59" s="31"/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/>
    </row>
    <row r="60" spans="1:10" ht="60">
      <c r="A60" s="7"/>
      <c r="B60" s="8"/>
      <c r="C60" s="9" t="s">
        <v>56</v>
      </c>
      <c r="D60" s="19" t="s">
        <v>63</v>
      </c>
      <c r="E60" s="19" t="s">
        <v>63</v>
      </c>
      <c r="F60" s="19" t="s">
        <v>63</v>
      </c>
      <c r="G60" s="19" t="s">
        <v>63</v>
      </c>
      <c r="H60" s="19" t="s">
        <v>63</v>
      </c>
      <c r="I60" s="19" t="s">
        <v>63</v>
      </c>
    </row>
    <row r="61" spans="1:10" ht="14.45" customHeight="1">
      <c r="A61" s="7"/>
      <c r="B61" s="30" t="s">
        <v>57</v>
      </c>
      <c r="C61" s="31"/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10">
      <c r="A62" s="7"/>
      <c r="B62" s="8"/>
      <c r="C62" s="8" t="s">
        <v>58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10" ht="60">
      <c r="A63" s="10"/>
      <c r="B63" s="11"/>
      <c r="C63" s="12" t="s">
        <v>59</v>
      </c>
      <c r="D63" s="20" t="s">
        <v>63</v>
      </c>
      <c r="E63" s="19" t="s">
        <v>63</v>
      </c>
      <c r="F63" s="19" t="s">
        <v>63</v>
      </c>
      <c r="G63" s="19" t="s">
        <v>63</v>
      </c>
      <c r="H63" s="19" t="s">
        <v>63</v>
      </c>
      <c r="I63" s="19" t="s">
        <v>63</v>
      </c>
    </row>
    <row r="64" spans="1:10">
      <c r="A64" s="23" t="s">
        <v>44</v>
      </c>
      <c r="B64" s="24"/>
      <c r="C64" s="25"/>
      <c r="D64" s="5">
        <v>0</v>
      </c>
      <c r="E64" s="5">
        <v>0</v>
      </c>
      <c r="F64" s="5">
        <v>0</v>
      </c>
      <c r="G64" s="5">
        <v>0</v>
      </c>
      <c r="H64" s="6">
        <v>0</v>
      </c>
      <c r="I64" s="5">
        <v>0</v>
      </c>
    </row>
    <row r="65" spans="1:9">
      <c r="A65" s="26" t="s">
        <v>64</v>
      </c>
      <c r="B65" s="27"/>
      <c r="C65" s="27"/>
      <c r="D65" s="27"/>
      <c r="E65" s="27"/>
      <c r="F65" s="27"/>
      <c r="G65" s="27"/>
      <c r="H65" s="27"/>
      <c r="I65" s="27"/>
    </row>
    <row r="66" spans="1:9">
      <c r="A66" s="28"/>
      <c r="B66" s="29"/>
      <c r="C66" s="29"/>
      <c r="D66" s="29"/>
      <c r="E66" s="29"/>
      <c r="F66" s="29"/>
      <c r="G66" s="29"/>
      <c r="H66" s="29"/>
      <c r="I66" s="29"/>
    </row>
  </sheetData>
  <mergeCells count="57">
    <mergeCell ref="A1:I1"/>
    <mergeCell ref="A2:I2"/>
    <mergeCell ref="A3:I3"/>
    <mergeCell ref="A4:I4"/>
    <mergeCell ref="A5:C7"/>
    <mergeCell ref="D5:H5"/>
    <mergeCell ref="I5:I6"/>
    <mergeCell ref="A18:C18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9:C29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I47:I48"/>
    <mergeCell ref="A40:C40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1:I42"/>
    <mergeCell ref="A65:I66"/>
    <mergeCell ref="B61:C61"/>
    <mergeCell ref="A64:C64"/>
    <mergeCell ref="A50:C50"/>
    <mergeCell ref="B51:C51"/>
    <mergeCell ref="B53:C53"/>
    <mergeCell ref="B55:C55"/>
    <mergeCell ref="B57:C57"/>
    <mergeCell ref="B59:C59"/>
    <mergeCell ref="A43:I43"/>
    <mergeCell ref="A44:I44"/>
    <mergeCell ref="A45:I45"/>
    <mergeCell ref="A46:I46"/>
    <mergeCell ref="A47:C49"/>
    <mergeCell ref="D47:H47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CFG-CP Trimestral</vt:lpstr>
      <vt:lpstr>EAE CFG-CP Acum.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2015-09-03T16:05:50Z</dcterms:created>
  <dcterms:modified xsi:type="dcterms:W3CDTF">2017-12-20T15:39:58Z</dcterms:modified>
</cp:coreProperties>
</file>