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 G F 4º TRIM 2017\PRESENTACION 4to TRIM 2017\II. Información Presupuestaria\"/>
    </mc:Choice>
  </mc:AlternateContent>
  <bookViews>
    <workbookView xWindow="0" yWindow="0" windowWidth="14115" windowHeight="11880"/>
  </bookViews>
  <sheets>
    <sheet name="EAE COG" sheetId="1" r:id="rId1"/>
  </sheets>
  <definedNames>
    <definedName name="_xlnm.Print_Area" localSheetId="0">'EAE COG'!$B$2:$I$93</definedName>
  </definedNames>
  <calcPr calcId="152511"/>
</workbook>
</file>

<file path=xl/calcChain.xml><?xml version="1.0" encoding="utf-8"?>
<calcChain xmlns="http://schemas.openxmlformats.org/spreadsheetml/2006/main">
  <c r="I57" i="1" l="1"/>
  <c r="I80" i="1"/>
  <c r="I79" i="1"/>
  <c r="I78" i="1"/>
  <c r="I77" i="1"/>
  <c r="I76" i="1"/>
  <c r="I72" i="1"/>
  <c r="I71" i="1"/>
  <c r="I70" i="1"/>
  <c r="I69" i="1" s="1"/>
  <c r="I68" i="1"/>
  <c r="I67" i="1"/>
  <c r="I66" i="1"/>
  <c r="I65" i="1"/>
  <c r="I64" i="1"/>
  <c r="I63" i="1"/>
  <c r="I61" i="1" s="1"/>
  <c r="I62" i="1"/>
  <c r="I60" i="1"/>
  <c r="I58" i="1"/>
  <c r="I56" i="1"/>
  <c r="I55" i="1"/>
  <c r="I54" i="1"/>
  <c r="I52" i="1"/>
  <c r="I51" i="1"/>
  <c r="I50" i="1"/>
  <c r="I46" i="1"/>
  <c r="I44" i="1"/>
  <c r="I43" i="1"/>
  <c r="I39" i="1"/>
  <c r="I38" i="1"/>
  <c r="I35" i="1"/>
  <c r="I33" i="1"/>
  <c r="I31" i="1"/>
  <c r="I29" i="1"/>
  <c r="I16" i="1"/>
  <c r="I15" i="1"/>
  <c r="I14" i="1"/>
  <c r="I10" i="1"/>
  <c r="F80" i="1"/>
  <c r="F79" i="1"/>
  <c r="F78" i="1"/>
  <c r="F77" i="1"/>
  <c r="F76" i="1"/>
  <c r="F75" i="1"/>
  <c r="I75" i="1" s="1"/>
  <c r="F74" i="1"/>
  <c r="I74" i="1" s="1"/>
  <c r="F72" i="1"/>
  <c r="F71" i="1"/>
  <c r="F70" i="1"/>
  <c r="F68" i="1"/>
  <c r="F67" i="1"/>
  <c r="F61" i="1" s="1"/>
  <c r="F66" i="1"/>
  <c r="F65" i="1"/>
  <c r="F64" i="1"/>
  <c r="F63" i="1"/>
  <c r="F62" i="1"/>
  <c r="F60" i="1"/>
  <c r="F59" i="1"/>
  <c r="I59" i="1" s="1"/>
  <c r="F58" i="1"/>
  <c r="F56" i="1"/>
  <c r="F55" i="1"/>
  <c r="F54" i="1"/>
  <c r="F53" i="1"/>
  <c r="I53" i="1" s="1"/>
  <c r="F52" i="1"/>
  <c r="F51" i="1"/>
  <c r="F50" i="1"/>
  <c r="F49" i="1"/>
  <c r="I49" i="1" s="1"/>
  <c r="F48" i="1"/>
  <c r="I48" i="1" s="1"/>
  <c r="F46" i="1"/>
  <c r="F45" i="1"/>
  <c r="I45" i="1" s="1"/>
  <c r="F44" i="1"/>
  <c r="F43" i="1"/>
  <c r="F42" i="1"/>
  <c r="I42" i="1" s="1"/>
  <c r="F41" i="1"/>
  <c r="I41" i="1" s="1"/>
  <c r="F40" i="1"/>
  <c r="I40" i="1" s="1"/>
  <c r="F39" i="1"/>
  <c r="F38" i="1"/>
  <c r="F36" i="1"/>
  <c r="I36" i="1" s="1"/>
  <c r="F35" i="1"/>
  <c r="F34" i="1"/>
  <c r="I34" i="1" s="1"/>
  <c r="F33" i="1"/>
  <c r="F32" i="1"/>
  <c r="I32" i="1" s="1"/>
  <c r="F31" i="1"/>
  <c r="F30" i="1"/>
  <c r="I30" i="1" s="1"/>
  <c r="F29" i="1"/>
  <c r="F28" i="1"/>
  <c r="I28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F18" i="1"/>
  <c r="I18" i="1" s="1"/>
  <c r="F16" i="1"/>
  <c r="F15" i="1"/>
  <c r="F14" i="1"/>
  <c r="F13" i="1"/>
  <c r="I13" i="1" s="1"/>
  <c r="I9" i="1" s="1"/>
  <c r="F12" i="1"/>
  <c r="I12" i="1" s="1"/>
  <c r="F11" i="1"/>
  <c r="I11" i="1" s="1"/>
  <c r="F10" i="1"/>
  <c r="H73" i="1"/>
  <c r="G73" i="1"/>
  <c r="F73" i="1"/>
  <c r="E73" i="1"/>
  <c r="D73" i="1"/>
  <c r="H69" i="1"/>
  <c r="G69" i="1"/>
  <c r="F69" i="1"/>
  <c r="E69" i="1"/>
  <c r="D69" i="1"/>
  <c r="H61" i="1"/>
  <c r="G61" i="1"/>
  <c r="E61" i="1"/>
  <c r="D61" i="1"/>
  <c r="H57" i="1"/>
  <c r="G57" i="1"/>
  <c r="E57" i="1"/>
  <c r="D57" i="1"/>
  <c r="H47" i="1"/>
  <c r="G47" i="1"/>
  <c r="E47" i="1"/>
  <c r="D47" i="1"/>
  <c r="H37" i="1"/>
  <c r="G37" i="1"/>
  <c r="E37" i="1"/>
  <c r="D37" i="1"/>
  <c r="H27" i="1"/>
  <c r="G27" i="1"/>
  <c r="E27" i="1"/>
  <c r="D27" i="1"/>
  <c r="H17" i="1"/>
  <c r="G17" i="1"/>
  <c r="E17" i="1"/>
  <c r="D17" i="1"/>
  <c r="H9" i="1"/>
  <c r="G9" i="1"/>
  <c r="E9" i="1"/>
  <c r="D9" i="1"/>
  <c r="H81" i="1" l="1"/>
  <c r="I73" i="1"/>
  <c r="F57" i="1"/>
  <c r="I47" i="1"/>
  <c r="F47" i="1"/>
  <c r="I37" i="1"/>
  <c r="F37" i="1"/>
  <c r="G81" i="1"/>
  <c r="I27" i="1"/>
  <c r="F27" i="1"/>
  <c r="E81" i="1"/>
  <c r="D81" i="1"/>
  <c r="F17" i="1"/>
  <c r="F81" i="1" s="1"/>
  <c r="I19" i="1"/>
  <c r="I17" i="1" s="1"/>
  <c r="F9" i="1"/>
  <c r="I81" i="1" l="1"/>
</calcChain>
</file>

<file path=xl/sharedStrings.xml><?xml version="1.0" encoding="utf-8"?>
<sst xmlns="http://schemas.openxmlformats.org/spreadsheetml/2006/main" count="103" uniqueCount="101">
  <si>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</si>
  <si>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</si>
  <si>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</si>
  <si>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</si>
  <si>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</si>
  <si>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</si>
  <si>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</si>
  <si>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</si>
  <si>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</si>
  <si>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</si>
  <si>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</si>
  <si>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</si>
  <si>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</si>
  <si>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</si>
  <si>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</si>
  <si>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</si>
  <si>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</si>
  <si>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</si>
  <si>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</si>
  <si>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</si>
  <si>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</si>
  <si>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</si>
  <si>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</si>
  <si>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</si>
  <si>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</si>
  <si>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</si>
  <si>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</si>
  <si>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</si>
  <si>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</si>
  <si>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</si>
  <si>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</si>
  <si>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</si>
  <si>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</si>
  <si>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</si>
  <si>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</si>
  <si>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</si>
  <si>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</si>
  <si>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</si>
  <si>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</si>
  <si>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</si>
  <si>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</si>
  <si>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</si>
  <si>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</si>
  <si>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</si>
  <si>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</si>
  <si>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</si>
  <si>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</si>
  <si>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</si>
  <si>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</si>
  <si>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</si>
  <si>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</si>
  <si>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</si>
  <si>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</si>
  <si>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</si>
  <si>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</si>
  <si>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</si>
  <si>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</si>
  <si>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</si>
  <si>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</si>
  <si>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</si>
  <si>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</si>
  <si>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</si>
  <si>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</si>
  <si>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</si>
  <si>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</si>
  <si>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</si>
  <si>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</si>
  <si>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</si>
  <si>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</si>
  <si>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</si>
  <si>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</si>
  <si>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</si>
  <si>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</si>
  <si>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</si>
  <si>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</si>
  <si>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</si>
  <si>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</si>
  <si>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</si>
  <si>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</si>
  <si>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</si>
  <si>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</si>
  <si>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</si>
  <si>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</si>
  <si>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</si>
  <si>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</si>
  <si>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</si>
  <si>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</si>
  <si>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</si>
  <si>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</si>
  <si>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ASEC_EAEPECOG_4toTRIM_D2</t>
  </si>
  <si>
    <t>Del 01 de enero al 31 de diciembre de 2017</t>
  </si>
  <si>
    <t>Municipio de Piedras Negras,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</si>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</sst>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6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8" fillId="0" borderId="0" xfId="0" applyFont="1"/>
    <xf numFmtId="0" fontId="9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3"/>
  <sheetViews>
    <sheetView showGridLines="0" tabSelected="1" zoomScale="90" zoomScaleNormal="90" workbookViewId="0">
      <selection activeCell="C25" sqref="C25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26" t="s">
        <v>91</v>
      </c>
      <c r="C2" s="27"/>
      <c r="D2" s="27"/>
      <c r="E2" s="27"/>
      <c r="F2" s="27"/>
      <c r="G2" s="27"/>
      <c r="H2" s="27"/>
      <c r="I2" s="28"/>
      <c r="K2" s="9" t="s">
        <v>89</v>
      </c>
    </row>
    <row r="3" spans="2:11" x14ac:dyDescent="0.2">
      <c r="B3" s="29" t="s">
        <v>0</v>
      </c>
      <c r="C3" s="30"/>
      <c r="D3" s="30"/>
      <c r="E3" s="30"/>
      <c r="F3" s="30"/>
      <c r="G3" s="30"/>
      <c r="H3" s="30"/>
      <c r="I3" s="31"/>
    </row>
    <row r="4" spans="2:11" x14ac:dyDescent="0.2">
      <c r="B4" s="29" t="s">
        <v>1</v>
      </c>
      <c r="C4" s="30"/>
      <c r="D4" s="30"/>
      <c r="E4" s="30"/>
      <c r="F4" s="30"/>
      <c r="G4" s="30"/>
      <c r="H4" s="30"/>
      <c r="I4" s="31"/>
    </row>
    <row r="5" spans="2:11" ht="12.75" thickBot="1" x14ac:dyDescent="0.25">
      <c r="B5" s="32" t="s">
        <v>90</v>
      </c>
      <c r="C5" s="33"/>
      <c r="D5" s="33"/>
      <c r="E5" s="33"/>
      <c r="F5" s="33"/>
      <c r="G5" s="33"/>
      <c r="H5" s="33"/>
      <c r="I5" s="34"/>
    </row>
    <row r="6" spans="2:11" ht="12.75" thickBot="1" x14ac:dyDescent="0.25">
      <c r="B6" s="35" t="s">
        <v>2</v>
      </c>
      <c r="C6" s="36"/>
      <c r="D6" s="41" t="s">
        <v>3</v>
      </c>
      <c r="E6" s="42"/>
      <c r="F6" s="42"/>
      <c r="G6" s="42"/>
      <c r="H6" s="43"/>
      <c r="I6" s="44" t="s">
        <v>4</v>
      </c>
    </row>
    <row r="7" spans="2:11" ht="24.75" thickBot="1" x14ac:dyDescent="0.25">
      <c r="B7" s="37"/>
      <c r="C7" s="38"/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45"/>
    </row>
    <row r="8" spans="2:11" ht="12.75" thickBot="1" x14ac:dyDescent="0.25">
      <c r="B8" s="39"/>
      <c r="C8" s="40"/>
      <c r="D8" s="10" t="s">
        <v>85</v>
      </c>
      <c r="E8" s="10" t="s">
        <v>86</v>
      </c>
      <c r="F8" s="10" t="s">
        <v>10</v>
      </c>
      <c r="G8" s="10" t="s">
        <v>87</v>
      </c>
      <c r="H8" s="10" t="s">
        <v>88</v>
      </c>
      <c r="I8" s="10" t="s">
        <v>11</v>
      </c>
    </row>
    <row r="9" spans="2:11" s="8" customFormat="1" x14ac:dyDescent="0.2">
      <c r="B9" s="50" t="s">
        <v>12</v>
      </c>
      <c r="C9" s="51"/>
      <c r="D9" s="12">
        <f>SUM(D10:D16)</f>
        <v>144222401.10960001</v>
      </c>
      <c r="E9" s="12">
        <f t="shared" ref="E9:I9" si="0">SUM(E10:E16)</f>
        <v>36918910.020000003</v>
      </c>
      <c r="F9" s="12">
        <f t="shared" si="0"/>
        <v>181141311.12960002</v>
      </c>
      <c r="G9" s="12">
        <f t="shared" si="0"/>
        <v>161583761.75999999</v>
      </c>
      <c r="H9" s="12">
        <f t="shared" si="0"/>
        <v>161451456.71999997</v>
      </c>
      <c r="I9" s="12">
        <f t="shared" si="0"/>
        <v>19557549.369600017</v>
      </c>
    </row>
    <row r="10" spans="2:11" x14ac:dyDescent="0.2">
      <c r="B10" s="2"/>
      <c r="C10" s="11" t="s">
        <v>13</v>
      </c>
      <c r="D10" s="15">
        <v>115404295.3392</v>
      </c>
      <c r="E10" s="15">
        <v>24041300</v>
      </c>
      <c r="F10" s="13">
        <f>+D10+E10</f>
        <v>139445595.33920002</v>
      </c>
      <c r="G10" s="15">
        <v>127514766.93000001</v>
      </c>
      <c r="H10" s="15">
        <v>127425836.89</v>
      </c>
      <c r="I10" s="13">
        <f>+F10-G10</f>
        <v>11930828.409200013</v>
      </c>
    </row>
    <row r="11" spans="2:11" x14ac:dyDescent="0.2">
      <c r="B11" s="2"/>
      <c r="C11" s="11" t="s">
        <v>14</v>
      </c>
      <c r="D11" s="15">
        <v>2823762.432</v>
      </c>
      <c r="E11" s="15">
        <v>401010.01</v>
      </c>
      <c r="F11" s="13">
        <f t="shared" ref="F11:F74" si="1">+D11+E11</f>
        <v>3224772.4419999998</v>
      </c>
      <c r="G11" s="15">
        <v>3025537.5</v>
      </c>
      <c r="H11" s="15">
        <v>2982162.5</v>
      </c>
      <c r="I11" s="13">
        <f t="shared" ref="I11:I16" si="2">+F11-G11</f>
        <v>199234.94199999981</v>
      </c>
    </row>
    <row r="12" spans="2:11" x14ac:dyDescent="0.2">
      <c r="B12" s="2"/>
      <c r="C12" s="11" t="s">
        <v>15</v>
      </c>
      <c r="D12" s="15">
        <v>15162364.986000001</v>
      </c>
      <c r="E12" s="15">
        <v>6472500</v>
      </c>
      <c r="F12" s="13">
        <f t="shared" si="1"/>
        <v>21634864.986000001</v>
      </c>
      <c r="G12" s="15">
        <v>16687954.5</v>
      </c>
      <c r="H12" s="15">
        <v>16687954.5</v>
      </c>
      <c r="I12" s="13">
        <f t="shared" si="2"/>
        <v>4946910.4860000014</v>
      </c>
    </row>
    <row r="13" spans="2:11" x14ac:dyDescent="0.2">
      <c r="B13" s="2"/>
      <c r="C13" s="11" t="s">
        <v>16</v>
      </c>
      <c r="D13" s="15">
        <v>7344434.7360000005</v>
      </c>
      <c r="E13" s="15">
        <v>2395000</v>
      </c>
      <c r="F13" s="13">
        <f t="shared" si="1"/>
        <v>9739434.7360000014</v>
      </c>
      <c r="G13" s="15">
        <v>8039110.1600000001</v>
      </c>
      <c r="H13" s="15">
        <v>8039110.1600000001</v>
      </c>
      <c r="I13" s="13">
        <f t="shared" si="2"/>
        <v>1700324.5760000013</v>
      </c>
    </row>
    <row r="14" spans="2:11" x14ac:dyDescent="0.2">
      <c r="B14" s="2"/>
      <c r="C14" s="11" t="s">
        <v>17</v>
      </c>
      <c r="D14" s="15">
        <v>3487543.6164000006</v>
      </c>
      <c r="E14" s="15">
        <v>3609100.01</v>
      </c>
      <c r="F14" s="13">
        <f t="shared" si="1"/>
        <v>7096643.6264000004</v>
      </c>
      <c r="G14" s="15">
        <v>6316392.6699999999</v>
      </c>
      <c r="H14" s="15">
        <v>6316392.6699999999</v>
      </c>
      <c r="I14" s="13">
        <f t="shared" si="2"/>
        <v>780250.95640000049</v>
      </c>
    </row>
    <row r="15" spans="2:11" x14ac:dyDescent="0.2">
      <c r="B15" s="2"/>
      <c r="C15" s="11" t="s">
        <v>18</v>
      </c>
      <c r="D15" s="13">
        <v>0</v>
      </c>
      <c r="E15" s="13">
        <v>0</v>
      </c>
      <c r="F15" s="13">
        <f t="shared" si="1"/>
        <v>0</v>
      </c>
      <c r="G15" s="13">
        <v>0</v>
      </c>
      <c r="H15" s="13">
        <v>0</v>
      </c>
      <c r="I15" s="13">
        <f t="shared" si="2"/>
        <v>0</v>
      </c>
    </row>
    <row r="16" spans="2:11" x14ac:dyDescent="0.2">
      <c r="B16" s="2"/>
      <c r="C16" s="11" t="s">
        <v>19</v>
      </c>
      <c r="D16" s="13">
        <v>0</v>
      </c>
      <c r="E16" s="13">
        <v>0</v>
      </c>
      <c r="F16" s="13">
        <f t="shared" si="1"/>
        <v>0</v>
      </c>
      <c r="G16" s="13">
        <v>0</v>
      </c>
      <c r="H16" s="13">
        <v>0</v>
      </c>
      <c r="I16" s="13">
        <f t="shared" si="2"/>
        <v>0</v>
      </c>
    </row>
    <row r="17" spans="2:9" s="8" customFormat="1" x14ac:dyDescent="0.2">
      <c r="B17" s="46" t="s">
        <v>20</v>
      </c>
      <c r="C17" s="47"/>
      <c r="D17" s="14">
        <f>SUM(D18:D26)</f>
        <v>30822399.828000002</v>
      </c>
      <c r="E17" s="14">
        <f t="shared" ref="E17:I17" si="3">SUM(E18:E26)</f>
        <v>21551182.140000001</v>
      </c>
      <c r="F17" s="14">
        <f t="shared" si="3"/>
        <v>52373581.967999995</v>
      </c>
      <c r="G17" s="14">
        <f t="shared" si="3"/>
        <v>43807327.140000008</v>
      </c>
      <c r="H17" s="14">
        <f t="shared" si="3"/>
        <v>33780451.960000001</v>
      </c>
      <c r="I17" s="14">
        <f t="shared" si="3"/>
        <v>8566254.8280000016</v>
      </c>
    </row>
    <row r="18" spans="2:9" x14ac:dyDescent="0.2">
      <c r="B18" s="2"/>
      <c r="C18" s="11" t="s">
        <v>21</v>
      </c>
      <c r="D18" s="15">
        <v>2326426.344</v>
      </c>
      <c r="E18" s="15">
        <v>2057349.02</v>
      </c>
      <c r="F18" s="13">
        <f t="shared" si="1"/>
        <v>4383775.3640000001</v>
      </c>
      <c r="G18" s="15">
        <v>3507365.47</v>
      </c>
      <c r="H18" s="15">
        <v>2645548.63</v>
      </c>
      <c r="I18" s="13">
        <f t="shared" ref="I18:I26" si="4">+F18-G18</f>
        <v>876409.89399999985</v>
      </c>
    </row>
    <row r="19" spans="2:9" x14ac:dyDescent="0.2">
      <c r="B19" s="2"/>
      <c r="C19" s="11" t="s">
        <v>22</v>
      </c>
      <c r="D19" s="15">
        <v>1471783.3080000002</v>
      </c>
      <c r="E19" s="15">
        <v>1123351.01</v>
      </c>
      <c r="F19" s="13">
        <f t="shared" si="1"/>
        <v>2595134.318</v>
      </c>
      <c r="G19" s="15">
        <v>2048322.05</v>
      </c>
      <c r="H19" s="15">
        <v>2018938.38</v>
      </c>
      <c r="I19" s="13">
        <f t="shared" si="4"/>
        <v>546812.26799999992</v>
      </c>
    </row>
    <row r="20" spans="2:9" x14ac:dyDescent="0.2">
      <c r="B20" s="2"/>
      <c r="C20" s="11" t="s">
        <v>23</v>
      </c>
      <c r="D20" s="13">
        <v>0</v>
      </c>
      <c r="E20" s="13">
        <v>0</v>
      </c>
      <c r="F20" s="13">
        <f t="shared" si="1"/>
        <v>0</v>
      </c>
      <c r="G20" s="13">
        <v>0</v>
      </c>
      <c r="H20" s="13">
        <v>0</v>
      </c>
      <c r="I20" s="13">
        <f t="shared" si="4"/>
        <v>0</v>
      </c>
    </row>
    <row r="21" spans="2:9" x14ac:dyDescent="0.2">
      <c r="B21" s="2"/>
      <c r="C21" s="11" t="s">
        <v>24</v>
      </c>
      <c r="D21" s="15">
        <v>2326630.9344000001</v>
      </c>
      <c r="E21" s="15">
        <v>851300</v>
      </c>
      <c r="F21" s="13">
        <f t="shared" si="1"/>
        <v>3177930.9344000001</v>
      </c>
      <c r="G21" s="15">
        <v>3001271.45</v>
      </c>
      <c r="H21" s="15">
        <v>3001271.45</v>
      </c>
      <c r="I21" s="13">
        <f t="shared" si="4"/>
        <v>176659.48439999996</v>
      </c>
    </row>
    <row r="22" spans="2:9" x14ac:dyDescent="0.2">
      <c r="B22" s="2"/>
      <c r="C22" s="11" t="s">
        <v>25</v>
      </c>
      <c r="D22" s="15">
        <v>550865.43239999993</v>
      </c>
      <c r="E22" s="15">
        <v>357000</v>
      </c>
      <c r="F22" s="13">
        <f t="shared" si="1"/>
        <v>907865.43239999993</v>
      </c>
      <c r="G22" s="15">
        <v>365878.75</v>
      </c>
      <c r="H22" s="15">
        <v>349762.51</v>
      </c>
      <c r="I22" s="13">
        <f t="shared" si="4"/>
        <v>541986.68239999993</v>
      </c>
    </row>
    <row r="23" spans="2:9" x14ac:dyDescent="0.2">
      <c r="B23" s="2"/>
      <c r="C23" s="11" t="s">
        <v>26</v>
      </c>
      <c r="D23" s="15">
        <v>20528000.662799999</v>
      </c>
      <c r="E23" s="15">
        <v>14613300</v>
      </c>
      <c r="F23" s="13">
        <f t="shared" si="1"/>
        <v>35141300.662799999</v>
      </c>
      <c r="G23" s="15">
        <v>32077348.239999998</v>
      </c>
      <c r="H23" s="15">
        <v>23517548.91</v>
      </c>
      <c r="I23" s="13">
        <f t="shared" si="4"/>
        <v>3063952.4228000008</v>
      </c>
    </row>
    <row r="24" spans="2:9" x14ac:dyDescent="0.2">
      <c r="B24" s="2"/>
      <c r="C24" s="11" t="s">
        <v>27</v>
      </c>
      <c r="D24" s="15">
        <v>2126637.6048000003</v>
      </c>
      <c r="E24" s="15">
        <v>2275082.09</v>
      </c>
      <c r="F24" s="13">
        <f t="shared" si="1"/>
        <v>4401719.6948000006</v>
      </c>
      <c r="G24" s="15">
        <v>2086404.67</v>
      </c>
      <c r="H24" s="15">
        <v>1589117.59</v>
      </c>
      <c r="I24" s="13">
        <f t="shared" si="4"/>
        <v>2315315.0248000007</v>
      </c>
    </row>
    <row r="25" spans="2:9" x14ac:dyDescent="0.2">
      <c r="B25" s="2"/>
      <c r="C25" s="11" t="s">
        <v>28</v>
      </c>
      <c r="D25" s="15">
        <v>813022.64040000003</v>
      </c>
      <c r="E25" s="15">
        <v>150000.01999999999</v>
      </c>
      <c r="F25" s="13">
        <f t="shared" si="1"/>
        <v>963022.66040000005</v>
      </c>
      <c r="G25" s="15">
        <v>145400.20000000001</v>
      </c>
      <c r="H25" s="15">
        <v>145400.20000000001</v>
      </c>
      <c r="I25" s="13">
        <f t="shared" si="4"/>
        <v>817622.46039999998</v>
      </c>
    </row>
    <row r="26" spans="2:9" x14ac:dyDescent="0.2">
      <c r="B26" s="2"/>
      <c r="C26" s="11" t="s">
        <v>29</v>
      </c>
      <c r="D26" s="15">
        <v>679032.90120000008</v>
      </c>
      <c r="E26" s="15">
        <v>123800</v>
      </c>
      <c r="F26" s="13">
        <f t="shared" si="1"/>
        <v>802832.90120000008</v>
      </c>
      <c r="G26" s="15">
        <v>575336.31000000006</v>
      </c>
      <c r="H26" s="15">
        <v>512864.29</v>
      </c>
      <c r="I26" s="13">
        <f t="shared" si="4"/>
        <v>227496.59120000002</v>
      </c>
    </row>
    <row r="27" spans="2:9" s="8" customFormat="1" x14ac:dyDescent="0.2">
      <c r="B27" s="46" t="s">
        <v>30</v>
      </c>
      <c r="C27" s="47"/>
      <c r="D27" s="14">
        <f>SUM(D28:D36)</f>
        <v>166493015.06279999</v>
      </c>
      <c r="E27" s="14">
        <f t="shared" ref="E27:I27" si="5">SUM(E28:E36)</f>
        <v>49162253.969999999</v>
      </c>
      <c r="F27" s="14">
        <f t="shared" si="5"/>
        <v>215655269.03280002</v>
      </c>
      <c r="G27" s="14">
        <f t="shared" si="5"/>
        <v>193786300.04999998</v>
      </c>
      <c r="H27" s="14">
        <f t="shared" si="5"/>
        <v>185324025.92999998</v>
      </c>
      <c r="I27" s="14">
        <f t="shared" si="5"/>
        <v>21868968.982800014</v>
      </c>
    </row>
    <row r="28" spans="2:9" x14ac:dyDescent="0.2">
      <c r="B28" s="2"/>
      <c r="C28" s="11" t="s">
        <v>31</v>
      </c>
      <c r="D28" s="15">
        <v>60130472.624400005</v>
      </c>
      <c r="E28" s="15">
        <v>-2382960</v>
      </c>
      <c r="F28" s="13">
        <f t="shared" si="1"/>
        <v>57747512.624400005</v>
      </c>
      <c r="G28" s="15">
        <v>55337195.549999997</v>
      </c>
      <c r="H28" s="15">
        <v>54962413.68</v>
      </c>
      <c r="I28" s="13">
        <f t="shared" ref="I28:I36" si="6">+F28-G28</f>
        <v>2410317.0744000077</v>
      </c>
    </row>
    <row r="29" spans="2:9" x14ac:dyDescent="0.2">
      <c r="B29" s="2"/>
      <c r="C29" s="11" t="s">
        <v>32</v>
      </c>
      <c r="D29" s="15">
        <v>1483882.7520000001</v>
      </c>
      <c r="E29" s="15">
        <v>193290.01</v>
      </c>
      <c r="F29" s="13">
        <f t="shared" si="1"/>
        <v>1677172.7620000001</v>
      </c>
      <c r="G29" s="15">
        <v>1547665.77</v>
      </c>
      <c r="H29" s="15">
        <v>1547665.77</v>
      </c>
      <c r="I29" s="13">
        <f t="shared" si="6"/>
        <v>129506.99200000009</v>
      </c>
    </row>
    <row r="30" spans="2:9" x14ac:dyDescent="0.2">
      <c r="B30" s="2"/>
      <c r="C30" s="11" t="s">
        <v>33</v>
      </c>
      <c r="D30" s="15">
        <v>8773209.9960000012</v>
      </c>
      <c r="E30" s="15">
        <v>13424501.439999999</v>
      </c>
      <c r="F30" s="13">
        <f t="shared" si="1"/>
        <v>22197711.436000001</v>
      </c>
      <c r="G30" s="15">
        <v>17636457.59</v>
      </c>
      <c r="H30" s="15">
        <v>17245619.75</v>
      </c>
      <c r="I30" s="13">
        <f t="shared" si="6"/>
        <v>4561253.8460000008</v>
      </c>
    </row>
    <row r="31" spans="2:9" x14ac:dyDescent="0.2">
      <c r="B31" s="2"/>
      <c r="C31" s="11" t="s">
        <v>34</v>
      </c>
      <c r="D31" s="15">
        <v>3191673.2196000004</v>
      </c>
      <c r="E31" s="15">
        <v>1343678</v>
      </c>
      <c r="F31" s="13">
        <f t="shared" si="1"/>
        <v>4535351.2196000004</v>
      </c>
      <c r="G31" s="15">
        <v>3628651.99</v>
      </c>
      <c r="H31" s="15">
        <v>3602531.97</v>
      </c>
      <c r="I31" s="13">
        <f t="shared" si="6"/>
        <v>906699.2296000002</v>
      </c>
    </row>
    <row r="32" spans="2:9" x14ac:dyDescent="0.2">
      <c r="B32" s="2"/>
      <c r="C32" s="11" t="s">
        <v>35</v>
      </c>
      <c r="D32" s="15">
        <v>39167913.783600003</v>
      </c>
      <c r="E32" s="15">
        <v>9460742.4199999999</v>
      </c>
      <c r="F32" s="13">
        <f t="shared" si="1"/>
        <v>48628656.203600004</v>
      </c>
      <c r="G32" s="15">
        <v>41636571.960000001</v>
      </c>
      <c r="H32" s="15">
        <v>37889751.990000002</v>
      </c>
      <c r="I32" s="13">
        <f t="shared" si="6"/>
        <v>6992084.2436000034</v>
      </c>
    </row>
    <row r="33" spans="2:9" x14ac:dyDescent="0.2">
      <c r="B33" s="2"/>
      <c r="C33" s="11" t="s">
        <v>36</v>
      </c>
      <c r="D33" s="15">
        <v>15275765.8104</v>
      </c>
      <c r="E33" s="15">
        <v>9299000</v>
      </c>
      <c r="F33" s="13">
        <f t="shared" si="1"/>
        <v>24574765.810400002</v>
      </c>
      <c r="G33" s="15">
        <v>24372236.440000001</v>
      </c>
      <c r="H33" s="15">
        <v>23960436.440000001</v>
      </c>
      <c r="I33" s="13">
        <f t="shared" si="6"/>
        <v>202529.37040000036</v>
      </c>
    </row>
    <row r="34" spans="2:9" x14ac:dyDescent="0.2">
      <c r="B34" s="2"/>
      <c r="C34" s="11" t="s">
        <v>37</v>
      </c>
      <c r="D34" s="15">
        <v>3280311.1572000002</v>
      </c>
      <c r="E34" s="15">
        <v>2762977.1</v>
      </c>
      <c r="F34" s="13">
        <f t="shared" si="1"/>
        <v>6043288.2572000008</v>
      </c>
      <c r="G34" s="15">
        <v>5190661.09</v>
      </c>
      <c r="H34" s="15">
        <v>5189239.09</v>
      </c>
      <c r="I34" s="13">
        <f t="shared" si="6"/>
        <v>852627.16720000096</v>
      </c>
    </row>
    <row r="35" spans="2:9" x14ac:dyDescent="0.2">
      <c r="B35" s="2"/>
      <c r="C35" s="11" t="s">
        <v>38</v>
      </c>
      <c r="D35" s="15">
        <v>29002326.600000001</v>
      </c>
      <c r="E35" s="15">
        <v>6876400</v>
      </c>
      <c r="F35" s="13">
        <f t="shared" si="1"/>
        <v>35878726.600000001</v>
      </c>
      <c r="G35" s="15">
        <v>30428999.760000002</v>
      </c>
      <c r="H35" s="15">
        <v>27926159.539999999</v>
      </c>
      <c r="I35" s="13">
        <f t="shared" si="6"/>
        <v>5449726.8399999999</v>
      </c>
    </row>
    <row r="36" spans="2:9" x14ac:dyDescent="0.2">
      <c r="B36" s="2"/>
      <c r="C36" s="11" t="s">
        <v>39</v>
      </c>
      <c r="D36" s="15">
        <v>6187459.1196000008</v>
      </c>
      <c r="E36" s="15">
        <v>8184625</v>
      </c>
      <c r="F36" s="13">
        <f t="shared" si="1"/>
        <v>14372084.119600002</v>
      </c>
      <c r="G36" s="15">
        <v>14007859.9</v>
      </c>
      <c r="H36" s="15">
        <v>13000207.699999999</v>
      </c>
      <c r="I36" s="13">
        <f t="shared" si="6"/>
        <v>364224.21960000135</v>
      </c>
    </row>
    <row r="37" spans="2:9" s="8" customFormat="1" x14ac:dyDescent="0.2">
      <c r="B37" s="46" t="s">
        <v>40</v>
      </c>
      <c r="C37" s="47"/>
      <c r="D37" s="14">
        <f>SUM(D38:D46)</f>
        <v>38394223.330800004</v>
      </c>
      <c r="E37" s="14">
        <f t="shared" ref="E37:I37" si="7">SUM(E38:E46)</f>
        <v>8721250</v>
      </c>
      <c r="F37" s="14">
        <f t="shared" si="7"/>
        <v>47115473.330800004</v>
      </c>
      <c r="G37" s="14">
        <f t="shared" si="7"/>
        <v>44044484.880000003</v>
      </c>
      <c r="H37" s="14">
        <f t="shared" si="7"/>
        <v>43406724.859999999</v>
      </c>
      <c r="I37" s="14">
        <f t="shared" si="7"/>
        <v>3070988.4508000016</v>
      </c>
    </row>
    <row r="38" spans="2:9" x14ac:dyDescent="0.2">
      <c r="B38" s="2"/>
      <c r="C38" s="11" t="s">
        <v>41</v>
      </c>
      <c r="D38" s="13">
        <v>0</v>
      </c>
      <c r="E38" s="13">
        <v>0</v>
      </c>
      <c r="F38" s="13">
        <f t="shared" si="1"/>
        <v>0</v>
      </c>
      <c r="G38" s="13">
        <v>0</v>
      </c>
      <c r="H38" s="13">
        <v>0</v>
      </c>
      <c r="I38" s="13">
        <f t="shared" ref="I38:I46" si="8">+F38-G38</f>
        <v>0</v>
      </c>
    </row>
    <row r="39" spans="2:9" x14ac:dyDescent="0.2">
      <c r="B39" s="2"/>
      <c r="C39" s="11" t="s">
        <v>42</v>
      </c>
      <c r="D39" s="13">
        <v>0</v>
      </c>
      <c r="E39" s="13">
        <v>0</v>
      </c>
      <c r="F39" s="13">
        <f t="shared" si="1"/>
        <v>0</v>
      </c>
      <c r="G39" s="13">
        <v>0</v>
      </c>
      <c r="H39" s="13">
        <v>0</v>
      </c>
      <c r="I39" s="13">
        <f t="shared" si="8"/>
        <v>0</v>
      </c>
    </row>
    <row r="40" spans="2:9" x14ac:dyDescent="0.2">
      <c r="B40" s="2"/>
      <c r="C40" s="11" t="s">
        <v>43</v>
      </c>
      <c r="D40" s="15">
        <v>2023615.0559999999</v>
      </c>
      <c r="E40" s="15">
        <v>3836000</v>
      </c>
      <c r="F40" s="13">
        <f t="shared" si="1"/>
        <v>5859615.0559999999</v>
      </c>
      <c r="G40" s="15">
        <v>5765667.1799999997</v>
      </c>
      <c r="H40" s="15">
        <v>5735427.1799999997</v>
      </c>
      <c r="I40" s="13">
        <f t="shared" si="8"/>
        <v>93947.876000000164</v>
      </c>
    </row>
    <row r="41" spans="2:9" x14ac:dyDescent="0.2">
      <c r="B41" s="2"/>
      <c r="C41" s="11" t="s">
        <v>44</v>
      </c>
      <c r="D41" s="15">
        <v>17100621.372000001</v>
      </c>
      <c r="E41" s="15">
        <v>3485250</v>
      </c>
      <c r="F41" s="13">
        <f t="shared" si="1"/>
        <v>20585871.372000001</v>
      </c>
      <c r="G41" s="15">
        <v>18269438.07</v>
      </c>
      <c r="H41" s="15">
        <v>17693834.27</v>
      </c>
      <c r="I41" s="13">
        <f t="shared" si="8"/>
        <v>2316433.3020000011</v>
      </c>
    </row>
    <row r="42" spans="2:9" x14ac:dyDescent="0.2">
      <c r="B42" s="2"/>
      <c r="C42" s="11" t="s">
        <v>45</v>
      </c>
      <c r="D42" s="15">
        <v>12677458.692</v>
      </c>
      <c r="E42" s="15">
        <v>3000000</v>
      </c>
      <c r="F42" s="13">
        <f t="shared" si="1"/>
        <v>15677458.692</v>
      </c>
      <c r="G42" s="15">
        <v>15353000.25</v>
      </c>
      <c r="H42" s="15">
        <v>15353000.25</v>
      </c>
      <c r="I42" s="13">
        <f t="shared" si="8"/>
        <v>324458.44199999981</v>
      </c>
    </row>
    <row r="43" spans="2:9" x14ac:dyDescent="0.2">
      <c r="B43" s="2"/>
      <c r="C43" s="11" t="s">
        <v>46</v>
      </c>
      <c r="D43" s="13">
        <v>0</v>
      </c>
      <c r="E43" s="13">
        <v>0</v>
      </c>
      <c r="F43" s="13">
        <f t="shared" si="1"/>
        <v>0</v>
      </c>
      <c r="G43" s="13">
        <v>0</v>
      </c>
      <c r="H43" s="13">
        <v>0</v>
      </c>
      <c r="I43" s="13">
        <f t="shared" si="8"/>
        <v>0</v>
      </c>
    </row>
    <row r="44" spans="2:9" x14ac:dyDescent="0.2">
      <c r="B44" s="2"/>
      <c r="C44" s="11" t="s">
        <v>47</v>
      </c>
      <c r="D44" s="13">
        <v>0</v>
      </c>
      <c r="E44" s="13">
        <v>0</v>
      </c>
      <c r="F44" s="13">
        <f t="shared" si="1"/>
        <v>0</v>
      </c>
      <c r="G44" s="13">
        <v>0</v>
      </c>
      <c r="H44" s="13">
        <v>0</v>
      </c>
      <c r="I44" s="13">
        <f t="shared" si="8"/>
        <v>0</v>
      </c>
    </row>
    <row r="45" spans="2:9" x14ac:dyDescent="0.2">
      <c r="B45" s="2"/>
      <c r="C45" s="11" t="s">
        <v>48</v>
      </c>
      <c r="D45" s="15">
        <v>6592528.2108000005</v>
      </c>
      <c r="E45" s="15">
        <v>-1600000</v>
      </c>
      <c r="F45" s="13">
        <f t="shared" si="1"/>
        <v>4992528.2108000005</v>
      </c>
      <c r="G45" s="15">
        <v>4656379.38</v>
      </c>
      <c r="H45" s="15">
        <v>4624463.16</v>
      </c>
      <c r="I45" s="13">
        <f t="shared" si="8"/>
        <v>336148.83080000058</v>
      </c>
    </row>
    <row r="46" spans="2:9" x14ac:dyDescent="0.2">
      <c r="B46" s="2"/>
      <c r="C46" s="11" t="s">
        <v>49</v>
      </c>
      <c r="D46" s="13">
        <v>0</v>
      </c>
      <c r="E46" s="13">
        <v>0</v>
      </c>
      <c r="F46" s="13">
        <f t="shared" si="1"/>
        <v>0</v>
      </c>
      <c r="G46" s="13">
        <v>0</v>
      </c>
      <c r="H46" s="13">
        <v>0</v>
      </c>
      <c r="I46" s="13">
        <f t="shared" si="8"/>
        <v>0</v>
      </c>
    </row>
    <row r="47" spans="2:9" s="8" customFormat="1" x14ac:dyDescent="0.2">
      <c r="B47" s="46" t="s">
        <v>50</v>
      </c>
      <c r="C47" s="47"/>
      <c r="D47" s="14">
        <f>SUM(D48:D56)</f>
        <v>6100420.1783999996</v>
      </c>
      <c r="E47" s="14">
        <f t="shared" ref="E47:I47" si="9">SUM(E48:E56)</f>
        <v>23284167.030000001</v>
      </c>
      <c r="F47" s="14">
        <f t="shared" si="9"/>
        <v>29384587.2084</v>
      </c>
      <c r="G47" s="14">
        <f t="shared" si="9"/>
        <v>24003035.409999996</v>
      </c>
      <c r="H47" s="14">
        <f t="shared" si="9"/>
        <v>21398069.879999999</v>
      </c>
      <c r="I47" s="14">
        <f t="shared" si="9"/>
        <v>5381551.7983999997</v>
      </c>
    </row>
    <row r="48" spans="2:9" x14ac:dyDescent="0.2">
      <c r="B48" s="2"/>
      <c r="C48" s="11" t="s">
        <v>51</v>
      </c>
      <c r="D48" s="15">
        <v>831561.804</v>
      </c>
      <c r="E48" s="15">
        <v>1888554.1</v>
      </c>
      <c r="F48" s="13">
        <f t="shared" si="1"/>
        <v>2720115.9040000001</v>
      </c>
      <c r="G48" s="15">
        <v>1591319.64</v>
      </c>
      <c r="H48" s="15">
        <v>1541904.12</v>
      </c>
      <c r="I48" s="13">
        <f t="shared" ref="I48:I56" si="10">+F48-G48</f>
        <v>1128796.2640000002</v>
      </c>
    </row>
    <row r="49" spans="2:9" x14ac:dyDescent="0.2">
      <c r="B49" s="2"/>
      <c r="C49" s="11" t="s">
        <v>52</v>
      </c>
      <c r="D49" s="15">
        <v>156039.47640000001</v>
      </c>
      <c r="E49" s="15">
        <v>1117100</v>
      </c>
      <c r="F49" s="13">
        <f t="shared" si="1"/>
        <v>1273139.4764</v>
      </c>
      <c r="G49" s="15">
        <v>1128043.6200000001</v>
      </c>
      <c r="H49" s="15">
        <v>1128043.6200000001</v>
      </c>
      <c r="I49" s="13">
        <f t="shared" si="10"/>
        <v>145095.85639999993</v>
      </c>
    </row>
    <row r="50" spans="2:9" x14ac:dyDescent="0.2">
      <c r="B50" s="2"/>
      <c r="C50" s="11" t="s">
        <v>53</v>
      </c>
      <c r="D50" s="13">
        <v>0</v>
      </c>
      <c r="E50" s="13">
        <v>0</v>
      </c>
      <c r="F50" s="13">
        <f t="shared" si="1"/>
        <v>0</v>
      </c>
      <c r="G50" s="13">
        <v>0</v>
      </c>
      <c r="H50" s="13">
        <v>0</v>
      </c>
      <c r="I50" s="13">
        <f t="shared" si="10"/>
        <v>0</v>
      </c>
    </row>
    <row r="51" spans="2:9" x14ac:dyDescent="0.2">
      <c r="B51" s="2"/>
      <c r="C51" s="11" t="s">
        <v>54</v>
      </c>
      <c r="D51" s="15">
        <v>4358446.47</v>
      </c>
      <c r="E51" s="15">
        <v>12886912.93</v>
      </c>
      <c r="F51" s="13">
        <f t="shared" si="1"/>
        <v>17245359.399999999</v>
      </c>
      <c r="G51" s="15">
        <v>14504810.689999999</v>
      </c>
      <c r="H51" s="15">
        <v>14504810.689999999</v>
      </c>
      <c r="I51" s="13">
        <f t="shared" si="10"/>
        <v>2740548.709999999</v>
      </c>
    </row>
    <row r="52" spans="2:9" x14ac:dyDescent="0.2">
      <c r="B52" s="2"/>
      <c r="C52" s="11" t="s">
        <v>55</v>
      </c>
      <c r="D52" s="13">
        <v>0</v>
      </c>
      <c r="E52" s="13">
        <v>0</v>
      </c>
      <c r="F52" s="13">
        <f t="shared" si="1"/>
        <v>0</v>
      </c>
      <c r="G52" s="13">
        <v>0</v>
      </c>
      <c r="H52" s="13">
        <v>0</v>
      </c>
      <c r="I52" s="13">
        <f t="shared" si="10"/>
        <v>0</v>
      </c>
    </row>
    <row r="53" spans="2:9" x14ac:dyDescent="0.2">
      <c r="B53" s="2"/>
      <c r="C53" s="11" t="s">
        <v>56</v>
      </c>
      <c r="D53" s="15">
        <v>539372.42760000005</v>
      </c>
      <c r="E53" s="15">
        <v>833600</v>
      </c>
      <c r="F53" s="13">
        <f t="shared" si="1"/>
        <v>1372972.4276000001</v>
      </c>
      <c r="G53" s="15">
        <v>467573.99</v>
      </c>
      <c r="H53" s="15">
        <v>408543.99</v>
      </c>
      <c r="I53" s="13">
        <f t="shared" si="10"/>
        <v>905398.43760000006</v>
      </c>
    </row>
    <row r="54" spans="2:9" x14ac:dyDescent="0.2">
      <c r="B54" s="2"/>
      <c r="C54" s="11" t="s">
        <v>57</v>
      </c>
      <c r="D54" s="13">
        <v>0</v>
      </c>
      <c r="E54" s="13">
        <v>0</v>
      </c>
      <c r="F54" s="13">
        <f t="shared" si="1"/>
        <v>0</v>
      </c>
      <c r="G54" s="13">
        <v>0</v>
      </c>
      <c r="H54" s="13">
        <v>0</v>
      </c>
      <c r="I54" s="13">
        <f t="shared" si="10"/>
        <v>0</v>
      </c>
    </row>
    <row r="55" spans="2:9" x14ac:dyDescent="0.2">
      <c r="B55" s="2"/>
      <c r="C55" s="11" t="s">
        <v>58</v>
      </c>
      <c r="D55" s="15">
        <v>215000.00039999999</v>
      </c>
      <c r="E55" s="15">
        <v>6558000</v>
      </c>
      <c r="F55" s="13">
        <f t="shared" si="1"/>
        <v>6773000.0004000003</v>
      </c>
      <c r="G55" s="15">
        <v>6311287.4699999997</v>
      </c>
      <c r="H55" s="15">
        <v>3814767.46</v>
      </c>
      <c r="I55" s="13">
        <f t="shared" si="10"/>
        <v>461712.53040000051</v>
      </c>
    </row>
    <row r="56" spans="2:9" x14ac:dyDescent="0.2">
      <c r="B56" s="2"/>
      <c r="C56" s="11" t="s">
        <v>59</v>
      </c>
      <c r="D56" s="13">
        <v>0</v>
      </c>
      <c r="E56" s="13">
        <v>0</v>
      </c>
      <c r="F56" s="13">
        <f t="shared" si="1"/>
        <v>0</v>
      </c>
      <c r="G56" s="13">
        <v>0</v>
      </c>
      <c r="H56" s="13">
        <v>0</v>
      </c>
      <c r="I56" s="13">
        <f t="shared" si="10"/>
        <v>0</v>
      </c>
    </row>
    <row r="57" spans="2:9" s="8" customFormat="1" x14ac:dyDescent="0.2">
      <c r="B57" s="46" t="s">
        <v>60</v>
      </c>
      <c r="C57" s="47"/>
      <c r="D57" s="14">
        <f>SUM(D58:D60)</f>
        <v>112707534.35040002</v>
      </c>
      <c r="E57" s="14">
        <f t="shared" ref="E57:H57" si="11">SUM(E58:E60)</f>
        <v>49768278.969999999</v>
      </c>
      <c r="F57" s="14">
        <f t="shared" si="11"/>
        <v>162475813.3204</v>
      </c>
      <c r="G57" s="14">
        <f t="shared" si="11"/>
        <v>157033657.28999999</v>
      </c>
      <c r="H57" s="14">
        <f t="shared" si="11"/>
        <v>157033657.28999999</v>
      </c>
      <c r="I57" s="14">
        <f>SUM(I58:I60)</f>
        <v>5442156.030400008</v>
      </c>
    </row>
    <row r="58" spans="2:9" x14ac:dyDescent="0.2">
      <c r="B58" s="2"/>
      <c r="C58" s="11" t="s">
        <v>61</v>
      </c>
      <c r="D58" s="13">
        <v>0</v>
      </c>
      <c r="E58" s="13">
        <v>0</v>
      </c>
      <c r="F58" s="13">
        <f t="shared" si="1"/>
        <v>0</v>
      </c>
      <c r="G58" s="13">
        <v>0</v>
      </c>
      <c r="H58" s="13">
        <v>0</v>
      </c>
      <c r="I58" s="13">
        <f t="shared" ref="I58:I60" si="12">+F58-G58</f>
        <v>0</v>
      </c>
    </row>
    <row r="59" spans="2:9" x14ac:dyDescent="0.2">
      <c r="B59" s="2"/>
      <c r="C59" s="11" t="s">
        <v>62</v>
      </c>
      <c r="D59" s="15">
        <v>112707534.35040002</v>
      </c>
      <c r="E59" s="15">
        <v>49768278.969999999</v>
      </c>
      <c r="F59" s="13">
        <f t="shared" si="1"/>
        <v>162475813.3204</v>
      </c>
      <c r="G59" s="15">
        <v>157033657.28999999</v>
      </c>
      <c r="H59" s="15">
        <v>157033657.28999999</v>
      </c>
      <c r="I59" s="13">
        <f t="shared" si="12"/>
        <v>5442156.030400008</v>
      </c>
    </row>
    <row r="60" spans="2:9" x14ac:dyDescent="0.2">
      <c r="B60" s="2"/>
      <c r="C60" s="11" t="s">
        <v>63</v>
      </c>
      <c r="D60" s="13">
        <v>0</v>
      </c>
      <c r="E60" s="13">
        <v>0</v>
      </c>
      <c r="F60" s="13">
        <f t="shared" si="1"/>
        <v>0</v>
      </c>
      <c r="G60" s="13">
        <v>0</v>
      </c>
      <c r="H60" s="13">
        <v>0</v>
      </c>
      <c r="I60" s="13">
        <f t="shared" si="12"/>
        <v>0</v>
      </c>
    </row>
    <row r="61" spans="2:9" s="8" customFormat="1" x14ac:dyDescent="0.2">
      <c r="B61" s="46" t="s">
        <v>64</v>
      </c>
      <c r="C61" s="47"/>
      <c r="D61" s="14">
        <f>SUM(D62:D68)</f>
        <v>0</v>
      </c>
      <c r="E61" s="14">
        <f t="shared" ref="E61:I61" si="13">SUM(E62:E68)</f>
        <v>0</v>
      </c>
      <c r="F61" s="14">
        <f t="shared" si="13"/>
        <v>0</v>
      </c>
      <c r="G61" s="14">
        <f t="shared" si="13"/>
        <v>0</v>
      </c>
      <c r="H61" s="14">
        <f t="shared" si="13"/>
        <v>0</v>
      </c>
      <c r="I61" s="14">
        <f t="shared" si="13"/>
        <v>0</v>
      </c>
    </row>
    <row r="62" spans="2:9" x14ac:dyDescent="0.2">
      <c r="B62" s="2"/>
      <c r="C62" s="11" t="s">
        <v>65</v>
      </c>
      <c r="D62" s="13">
        <v>0</v>
      </c>
      <c r="E62" s="13">
        <v>0</v>
      </c>
      <c r="F62" s="13">
        <f t="shared" si="1"/>
        <v>0</v>
      </c>
      <c r="G62" s="13">
        <v>0</v>
      </c>
      <c r="H62" s="13">
        <v>0</v>
      </c>
      <c r="I62" s="13">
        <f t="shared" ref="I62:I68" si="14">+F62-G62</f>
        <v>0</v>
      </c>
    </row>
    <row r="63" spans="2:9" x14ac:dyDescent="0.2">
      <c r="B63" s="2"/>
      <c r="C63" s="11" t="s">
        <v>66</v>
      </c>
      <c r="D63" s="13">
        <v>0</v>
      </c>
      <c r="E63" s="13">
        <v>0</v>
      </c>
      <c r="F63" s="13">
        <f t="shared" si="1"/>
        <v>0</v>
      </c>
      <c r="G63" s="13">
        <v>0</v>
      </c>
      <c r="H63" s="13">
        <v>0</v>
      </c>
      <c r="I63" s="13">
        <f t="shared" si="14"/>
        <v>0</v>
      </c>
    </row>
    <row r="64" spans="2:9" x14ac:dyDescent="0.2">
      <c r="B64" s="2"/>
      <c r="C64" s="11" t="s">
        <v>67</v>
      </c>
      <c r="D64" s="13">
        <v>0</v>
      </c>
      <c r="E64" s="13">
        <v>0</v>
      </c>
      <c r="F64" s="13">
        <f t="shared" si="1"/>
        <v>0</v>
      </c>
      <c r="G64" s="13">
        <v>0</v>
      </c>
      <c r="H64" s="13">
        <v>0</v>
      </c>
      <c r="I64" s="13">
        <f t="shared" si="14"/>
        <v>0</v>
      </c>
    </row>
    <row r="65" spans="2:9" x14ac:dyDescent="0.2">
      <c r="B65" s="2"/>
      <c r="C65" s="11" t="s">
        <v>68</v>
      </c>
      <c r="D65" s="13">
        <v>0</v>
      </c>
      <c r="E65" s="13">
        <v>0</v>
      </c>
      <c r="F65" s="13">
        <f t="shared" si="1"/>
        <v>0</v>
      </c>
      <c r="G65" s="13">
        <v>0</v>
      </c>
      <c r="H65" s="13">
        <v>0</v>
      </c>
      <c r="I65" s="13">
        <f t="shared" si="14"/>
        <v>0</v>
      </c>
    </row>
    <row r="66" spans="2:9" x14ac:dyDescent="0.2">
      <c r="B66" s="2"/>
      <c r="C66" s="11" t="s">
        <v>69</v>
      </c>
      <c r="D66" s="13">
        <v>0</v>
      </c>
      <c r="E66" s="13">
        <v>0</v>
      </c>
      <c r="F66" s="13">
        <f t="shared" si="1"/>
        <v>0</v>
      </c>
      <c r="G66" s="13">
        <v>0</v>
      </c>
      <c r="H66" s="13">
        <v>0</v>
      </c>
      <c r="I66" s="13">
        <f t="shared" si="14"/>
        <v>0</v>
      </c>
    </row>
    <row r="67" spans="2:9" x14ac:dyDescent="0.2">
      <c r="B67" s="2"/>
      <c r="C67" s="11" t="s">
        <v>70</v>
      </c>
      <c r="D67" s="13">
        <v>0</v>
      </c>
      <c r="E67" s="13">
        <v>0</v>
      </c>
      <c r="F67" s="13">
        <f t="shared" si="1"/>
        <v>0</v>
      </c>
      <c r="G67" s="13">
        <v>0</v>
      </c>
      <c r="H67" s="13">
        <v>0</v>
      </c>
      <c r="I67" s="13">
        <f t="shared" si="14"/>
        <v>0</v>
      </c>
    </row>
    <row r="68" spans="2:9" x14ac:dyDescent="0.2">
      <c r="B68" s="2"/>
      <c r="C68" s="11" t="s">
        <v>71</v>
      </c>
      <c r="D68" s="13">
        <v>0</v>
      </c>
      <c r="E68" s="13">
        <v>0</v>
      </c>
      <c r="F68" s="13">
        <f t="shared" si="1"/>
        <v>0</v>
      </c>
      <c r="G68" s="13">
        <v>0</v>
      </c>
      <c r="H68" s="13">
        <v>0</v>
      </c>
      <c r="I68" s="13">
        <f t="shared" si="14"/>
        <v>0</v>
      </c>
    </row>
    <row r="69" spans="2:9" s="8" customFormat="1" x14ac:dyDescent="0.2">
      <c r="B69" s="46" t="s">
        <v>72</v>
      </c>
      <c r="C69" s="47"/>
      <c r="D69" s="14">
        <f>SUM(D70:D72)</f>
        <v>0</v>
      </c>
      <c r="E69" s="14">
        <f t="shared" ref="E69:I69" si="15">SUM(E70:E72)</f>
        <v>0</v>
      </c>
      <c r="F69" s="14">
        <f t="shared" si="15"/>
        <v>0</v>
      </c>
      <c r="G69" s="14">
        <f t="shared" si="15"/>
        <v>0</v>
      </c>
      <c r="H69" s="14">
        <f t="shared" si="15"/>
        <v>0</v>
      </c>
      <c r="I69" s="14">
        <f t="shared" si="15"/>
        <v>0</v>
      </c>
    </row>
    <row r="70" spans="2:9" x14ac:dyDescent="0.2">
      <c r="B70" s="2"/>
      <c r="C70" s="11" t="s">
        <v>73</v>
      </c>
      <c r="D70" s="13">
        <v>0</v>
      </c>
      <c r="E70" s="13">
        <v>0</v>
      </c>
      <c r="F70" s="13">
        <f t="shared" si="1"/>
        <v>0</v>
      </c>
      <c r="G70" s="13">
        <v>0</v>
      </c>
      <c r="H70" s="13">
        <v>0</v>
      </c>
      <c r="I70" s="13">
        <f t="shared" ref="I70:I72" si="16">+F70-G70</f>
        <v>0</v>
      </c>
    </row>
    <row r="71" spans="2:9" x14ac:dyDescent="0.2">
      <c r="B71" s="2"/>
      <c r="C71" s="11" t="s">
        <v>74</v>
      </c>
      <c r="D71" s="13">
        <v>0</v>
      </c>
      <c r="E71" s="13">
        <v>0</v>
      </c>
      <c r="F71" s="13">
        <f t="shared" si="1"/>
        <v>0</v>
      </c>
      <c r="G71" s="13">
        <v>0</v>
      </c>
      <c r="H71" s="13">
        <v>0</v>
      </c>
      <c r="I71" s="13">
        <f t="shared" si="16"/>
        <v>0</v>
      </c>
    </row>
    <row r="72" spans="2:9" x14ac:dyDescent="0.2">
      <c r="B72" s="2"/>
      <c r="C72" s="11" t="s">
        <v>75</v>
      </c>
      <c r="D72" s="13">
        <v>0</v>
      </c>
      <c r="E72" s="13">
        <v>0</v>
      </c>
      <c r="F72" s="13">
        <f t="shared" si="1"/>
        <v>0</v>
      </c>
      <c r="G72" s="13">
        <v>0</v>
      </c>
      <c r="H72" s="13">
        <v>0</v>
      </c>
      <c r="I72" s="13">
        <f t="shared" si="16"/>
        <v>0</v>
      </c>
    </row>
    <row r="73" spans="2:9" s="8" customFormat="1" x14ac:dyDescent="0.2">
      <c r="B73" s="46" t="s">
        <v>76</v>
      </c>
      <c r="C73" s="47"/>
      <c r="D73" s="14">
        <f>SUM(D74:D80)</f>
        <v>10452199.68</v>
      </c>
      <c r="E73" s="14">
        <f t="shared" ref="E73:I73" si="17">SUM(E74:E80)</f>
        <v>1863628.52</v>
      </c>
      <c r="F73" s="14">
        <f t="shared" si="17"/>
        <v>12315828.199999999</v>
      </c>
      <c r="G73" s="14">
        <f t="shared" si="17"/>
        <v>11894530.970000001</v>
      </c>
      <c r="H73" s="14">
        <f t="shared" si="17"/>
        <v>11894530.970000001</v>
      </c>
      <c r="I73" s="14">
        <f t="shared" si="17"/>
        <v>421297.22999999952</v>
      </c>
    </row>
    <row r="74" spans="2:9" x14ac:dyDescent="0.2">
      <c r="B74" s="2"/>
      <c r="C74" s="11" t="s">
        <v>77</v>
      </c>
      <c r="D74" s="15">
        <v>8026414.0920000002</v>
      </c>
      <c r="E74" s="15">
        <v>910556.34</v>
      </c>
      <c r="F74" s="13">
        <f t="shared" si="1"/>
        <v>8936970.432</v>
      </c>
      <c r="G74" s="15">
        <v>8918237.8800000008</v>
      </c>
      <c r="H74" s="15">
        <v>8918237.8800000008</v>
      </c>
      <c r="I74" s="13">
        <f t="shared" ref="I74:I80" si="18">+F74-G74</f>
        <v>18732.55199999921</v>
      </c>
    </row>
    <row r="75" spans="2:9" x14ac:dyDescent="0.2">
      <c r="B75" s="2"/>
      <c r="C75" s="11" t="s">
        <v>78</v>
      </c>
      <c r="D75" s="15">
        <v>2425785.588</v>
      </c>
      <c r="E75" s="15">
        <v>953072.18</v>
      </c>
      <c r="F75" s="13">
        <f t="shared" ref="F75:F80" si="19">+D75+E75</f>
        <v>3378857.7680000002</v>
      </c>
      <c r="G75" s="15">
        <v>2976293.09</v>
      </c>
      <c r="H75" s="15">
        <v>2976293.09</v>
      </c>
      <c r="I75" s="13">
        <f t="shared" si="18"/>
        <v>402564.67800000031</v>
      </c>
    </row>
    <row r="76" spans="2:9" x14ac:dyDescent="0.2">
      <c r="B76" s="2"/>
      <c r="C76" s="11" t="s">
        <v>79</v>
      </c>
      <c r="D76" s="13">
        <v>0</v>
      </c>
      <c r="E76" s="13">
        <v>0</v>
      </c>
      <c r="F76" s="13">
        <f t="shared" si="19"/>
        <v>0</v>
      </c>
      <c r="G76" s="13">
        <v>0</v>
      </c>
      <c r="H76" s="13">
        <v>0</v>
      </c>
      <c r="I76" s="13">
        <f t="shared" si="18"/>
        <v>0</v>
      </c>
    </row>
    <row r="77" spans="2:9" x14ac:dyDescent="0.2">
      <c r="B77" s="2"/>
      <c r="C77" s="11" t="s">
        <v>80</v>
      </c>
      <c r="D77" s="13">
        <v>0</v>
      </c>
      <c r="E77" s="13">
        <v>0</v>
      </c>
      <c r="F77" s="13">
        <f t="shared" si="19"/>
        <v>0</v>
      </c>
      <c r="G77" s="13">
        <v>0</v>
      </c>
      <c r="H77" s="13">
        <v>0</v>
      </c>
      <c r="I77" s="13">
        <f t="shared" si="18"/>
        <v>0</v>
      </c>
    </row>
    <row r="78" spans="2:9" x14ac:dyDescent="0.2">
      <c r="B78" s="2"/>
      <c r="C78" s="11" t="s">
        <v>81</v>
      </c>
      <c r="D78" s="13">
        <v>0</v>
      </c>
      <c r="E78" s="13">
        <v>0</v>
      </c>
      <c r="F78" s="13">
        <f t="shared" si="19"/>
        <v>0</v>
      </c>
      <c r="G78" s="13">
        <v>0</v>
      </c>
      <c r="H78" s="13">
        <v>0</v>
      </c>
      <c r="I78" s="13">
        <f t="shared" si="18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f t="shared" si="19"/>
        <v>0</v>
      </c>
      <c r="G79" s="6">
        <v>0</v>
      </c>
      <c r="H79" s="6">
        <v>0</v>
      </c>
      <c r="I79" s="6">
        <f t="shared" si="18"/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f t="shared" si="19"/>
        <v>0</v>
      </c>
      <c r="G80" s="6">
        <v>0</v>
      </c>
      <c r="H80" s="6">
        <v>0</v>
      </c>
      <c r="I80" s="6">
        <f t="shared" si="18"/>
        <v>0</v>
      </c>
    </row>
    <row r="81" spans="2:9" ht="12.75" thickBot="1" x14ac:dyDescent="0.25">
      <c r="B81" s="48" t="s">
        <v>84</v>
      </c>
      <c r="C81" s="49"/>
      <c r="D81" s="7">
        <f>+D9+D17+D27+D37+D47+D57+D61+D69+D73</f>
        <v>509192193.54000002</v>
      </c>
      <c r="E81" s="7">
        <f t="shared" ref="E81:I81" si="20">+E9+E17+E27+E37+E47+E57+E61+E69+E73</f>
        <v>191269670.65000001</v>
      </c>
      <c r="F81" s="7">
        <f t="shared" si="20"/>
        <v>700461864.19000006</v>
      </c>
      <c r="G81" s="7">
        <f t="shared" si="20"/>
        <v>636153097.5</v>
      </c>
      <c r="H81" s="7">
        <f t="shared" si="20"/>
        <v>614288917.61000001</v>
      </c>
      <c r="I81" s="7">
        <f t="shared" si="20"/>
        <v>64308766.690000035</v>
      </c>
    </row>
    <row r="83" spans="2:9" x14ac:dyDescent="0.2">
      <c r="C83" s="16" t="s">
        <v>92</v>
      </c>
    </row>
    <row r="87" spans="2:9" ht="15" x14ac:dyDescent="0.25">
      <c r="C87" s="17" t="s">
        <v>93</v>
      </c>
      <c r="D87" s="16"/>
      <c r="E87" s="16"/>
      <c r="F87" s="18"/>
      <c r="G87" s="25" t="s">
        <v>94</v>
      </c>
      <c r="H87" s="25"/>
      <c r="I87" s="25"/>
    </row>
    <row r="88" spans="2:9" ht="15" x14ac:dyDescent="0.2">
      <c r="C88" s="19" t="s">
        <v>95</v>
      </c>
      <c r="D88" s="25" t="s">
        <v>96</v>
      </c>
      <c r="E88" s="25"/>
      <c r="F88" s="25"/>
      <c r="G88" s="24" t="s">
        <v>97</v>
      </c>
      <c r="H88" s="24"/>
      <c r="I88" s="24"/>
    </row>
    <row r="89" spans="2:9" ht="12.75" x14ac:dyDescent="0.2">
      <c r="C89" s="17"/>
      <c r="D89" s="24" t="s">
        <v>98</v>
      </c>
      <c r="E89" s="24"/>
      <c r="F89" s="24"/>
      <c r="G89" s="20"/>
      <c r="H89" s="21"/>
      <c r="I89" s="20"/>
    </row>
    <row r="90" spans="2:9" ht="15" x14ac:dyDescent="0.25">
      <c r="C90" s="17"/>
      <c r="D90" s="18"/>
      <c r="E90" s="21"/>
      <c r="F90" s="22"/>
      <c r="G90" s="20"/>
      <c r="H90" s="22"/>
      <c r="I90" s="20"/>
    </row>
    <row r="91" spans="2:9" ht="15" x14ac:dyDescent="0.25">
      <c r="C91" s="17"/>
      <c r="D91" s="18"/>
      <c r="E91" s="21"/>
      <c r="F91" s="22"/>
      <c r="G91" s="20"/>
      <c r="H91" s="22"/>
      <c r="I91" s="20"/>
    </row>
    <row r="92" spans="2:9" ht="15" x14ac:dyDescent="0.25">
      <c r="C92" s="17" t="s">
        <v>93</v>
      </c>
      <c r="D92" s="16"/>
      <c r="E92" s="16"/>
      <c r="F92" s="18"/>
      <c r="G92" s="25" t="s">
        <v>94</v>
      </c>
      <c r="H92" s="25"/>
      <c r="I92" s="25"/>
    </row>
    <row r="93" spans="2:9" ht="15" x14ac:dyDescent="0.25">
      <c r="C93" s="19" t="s">
        <v>99</v>
      </c>
      <c r="D93" s="23"/>
      <c r="E93" s="23"/>
      <c r="F93" s="18"/>
      <c r="G93" s="24" t="s">
        <v>100</v>
      </c>
      <c r="H93" s="24"/>
      <c r="I93" s="24"/>
    </row>
  </sheetData>
  <mergeCells count="23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  <mergeCell ref="G93:I93"/>
    <mergeCell ref="G87:I87"/>
    <mergeCell ref="D88:F88"/>
    <mergeCell ref="G88:I88"/>
    <mergeCell ref="D89:F89"/>
    <mergeCell ref="G92:I92"/>
  </mergeCells>
  <pageMargins left="0.39370078740157483" right="0.19685039370078741" top="0.19685039370078741" bottom="0.19685039370078741" header="0.31496062992125984" footer="0.31496062992125984"/>
  <pageSetup scale="61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2018-01-26T21:49:43Z</cp:lastPrinted>
  <dcterms:created xsi:type="dcterms:W3CDTF">2015-10-07T18:40:37Z</dcterms:created>
  <dcterms:modified xsi:type="dcterms:W3CDTF">2018-01-26T21:49:47Z</dcterms:modified>
</cp:coreProperties>
</file>