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H57" i="1" l="1"/>
  <c r="G57" i="1"/>
  <c r="E57" i="1"/>
  <c r="D57" i="1"/>
  <c r="H47" i="1"/>
  <c r="G47" i="1"/>
  <c r="E47" i="1"/>
  <c r="D47" i="1"/>
  <c r="H37" i="1"/>
  <c r="G37" i="1"/>
  <c r="E37" i="1"/>
  <c r="D37" i="1"/>
  <c r="H27" i="1"/>
  <c r="G27" i="1"/>
  <c r="E27" i="1"/>
  <c r="D27" i="1"/>
  <c r="E17" i="1"/>
  <c r="H17" i="1"/>
  <c r="G17" i="1"/>
  <c r="D17" i="1"/>
  <c r="H9" i="1"/>
  <c r="G9" i="1"/>
  <c r="E9" i="1"/>
  <c r="D9" i="1"/>
  <c r="I80" i="1"/>
  <c r="I79" i="1"/>
  <c r="I78" i="1"/>
  <c r="I77" i="1"/>
  <c r="I76" i="1"/>
  <c r="I75" i="1"/>
  <c r="I74" i="1"/>
  <c r="I72" i="1"/>
  <c r="I71" i="1"/>
  <c r="I70" i="1"/>
  <c r="I68" i="1"/>
  <c r="I67" i="1"/>
  <c r="I66" i="1"/>
  <c r="I65" i="1"/>
  <c r="I64" i="1"/>
  <c r="I63" i="1"/>
  <c r="I62" i="1"/>
  <c r="I60" i="1"/>
  <c r="I59" i="1"/>
  <c r="I54" i="1"/>
  <c r="I48" i="1"/>
  <c r="I46" i="1"/>
  <c r="I44" i="1"/>
  <c r="I43" i="1"/>
  <c r="I41" i="1"/>
  <c r="I39" i="1"/>
  <c r="I23" i="1"/>
  <c r="I15" i="1"/>
  <c r="I12" i="1"/>
  <c r="I11" i="1"/>
  <c r="I73" i="1"/>
  <c r="I69" i="1"/>
  <c r="I61" i="1"/>
  <c r="F80" i="1"/>
  <c r="F79" i="1"/>
  <c r="F78" i="1"/>
  <c r="F77" i="1"/>
  <c r="F76" i="1"/>
  <c r="F75" i="1"/>
  <c r="F74" i="1"/>
  <c r="F72" i="1"/>
  <c r="F71" i="1"/>
  <c r="F70" i="1"/>
  <c r="F68" i="1"/>
  <c r="F67" i="1"/>
  <c r="F66" i="1"/>
  <c r="F65" i="1"/>
  <c r="F64" i="1"/>
  <c r="F63" i="1"/>
  <c r="F62" i="1"/>
  <c r="F60" i="1"/>
  <c r="F59" i="1"/>
  <c r="F58" i="1"/>
  <c r="I58" i="1" s="1"/>
  <c r="F56" i="1"/>
  <c r="I56" i="1" s="1"/>
  <c r="F55" i="1"/>
  <c r="I55" i="1" s="1"/>
  <c r="F54" i="1"/>
  <c r="F53" i="1"/>
  <c r="I53" i="1" s="1"/>
  <c r="F52" i="1"/>
  <c r="I52" i="1" s="1"/>
  <c r="F51" i="1"/>
  <c r="I51" i="1" s="1"/>
  <c r="F50" i="1"/>
  <c r="I50" i="1" s="1"/>
  <c r="F49" i="1"/>
  <c r="I49" i="1" s="1"/>
  <c r="F48" i="1"/>
  <c r="F46" i="1"/>
  <c r="F45" i="1"/>
  <c r="I45" i="1" s="1"/>
  <c r="F44" i="1"/>
  <c r="F43" i="1"/>
  <c r="F42" i="1"/>
  <c r="I42" i="1" s="1"/>
  <c r="F41" i="1"/>
  <c r="F40" i="1"/>
  <c r="I40" i="1" s="1"/>
  <c r="F39" i="1"/>
  <c r="F38" i="1"/>
  <c r="I38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6" i="1"/>
  <c r="I26" i="1" s="1"/>
  <c r="F25" i="1"/>
  <c r="I25" i="1" s="1"/>
  <c r="F24" i="1"/>
  <c r="I24" i="1" s="1"/>
  <c r="F23" i="1"/>
  <c r="F22" i="1"/>
  <c r="I22" i="1" s="1"/>
  <c r="F21" i="1"/>
  <c r="I21" i="1" s="1"/>
  <c r="F20" i="1"/>
  <c r="I20" i="1" s="1"/>
  <c r="F19" i="1"/>
  <c r="I19" i="1" s="1"/>
  <c r="F18" i="1"/>
  <c r="I18" i="1" s="1"/>
  <c r="F73" i="1"/>
  <c r="F69" i="1"/>
  <c r="F61" i="1"/>
  <c r="F57" i="1"/>
  <c r="I57" i="1" s="1"/>
  <c r="F16" i="1"/>
  <c r="I16" i="1" s="1"/>
  <c r="F15" i="1"/>
  <c r="F14" i="1"/>
  <c r="I14" i="1" s="1"/>
  <c r="F13" i="1"/>
  <c r="I13" i="1" s="1"/>
  <c r="F12" i="1"/>
  <c r="F11" i="1"/>
  <c r="F10" i="1"/>
  <c r="I10" i="1" s="1"/>
  <c r="F37" i="1" l="1"/>
  <c r="F47" i="1"/>
  <c r="I47" i="1" s="1"/>
  <c r="F27" i="1"/>
  <c r="I27" i="1" s="1"/>
  <c r="F17" i="1"/>
  <c r="I17" i="1" s="1"/>
  <c r="F9" i="1"/>
  <c r="I9" i="1" s="1"/>
  <c r="G81" i="1"/>
  <c r="E81" i="1"/>
  <c r="D81" i="1"/>
  <c r="I37" i="1"/>
  <c r="H81" i="1"/>
  <c r="F81" i="1" l="1"/>
  <c r="I81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<sst xmlns="http://schemas.openxmlformats.org/spreadsheetml/2006/main" count="92" uniqueCount="92">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</sst>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B5" sqref="B5:I5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89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6" thickBot="1" x14ac:dyDescent="0.25">
      <c r="B5" s="24" t="s">
        <v>90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f>D10+D11+D12+D13+D14+D15+D16</f>
        <v>51691316.659999996</v>
      </c>
      <c r="E9" s="8">
        <f>E10+E11+E12+E13+E14+E15+E16</f>
        <v>15885894.170000002</v>
      </c>
      <c r="F9" s="8">
        <f>D9+E9</f>
        <v>67577210.829999998</v>
      </c>
      <c r="G9" s="8">
        <f>G10+G11+G12+G13+G14+G15+G16</f>
        <v>54730424.939999998</v>
      </c>
      <c r="H9" s="8">
        <f>H10+H11+H12+H13+H14+H15+H16</f>
        <v>54730424.939999998</v>
      </c>
      <c r="I9" s="8">
        <f>F9-G9</f>
        <v>12846785.890000001</v>
      </c>
    </row>
    <row r="10" spans="2:11" x14ac:dyDescent="0.2">
      <c r="B10" s="2"/>
      <c r="C10" s="3" t="s">
        <v>13</v>
      </c>
      <c r="D10" s="6">
        <v>39518080.659999996</v>
      </c>
      <c r="E10" s="6">
        <v>9379631.4600000009</v>
      </c>
      <c r="F10" s="6">
        <f>D10+E10</f>
        <v>48897712.119999997</v>
      </c>
      <c r="G10" s="6">
        <v>42684334.039999999</v>
      </c>
      <c r="H10" s="6">
        <v>42684334.039999999</v>
      </c>
      <c r="I10" s="6">
        <f>F10-G10</f>
        <v>6213378.0799999982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f t="shared" ref="F11:F16" si="0">D11+E11</f>
        <v>0</v>
      </c>
      <c r="G11" s="6">
        <v>0</v>
      </c>
      <c r="H11" s="6">
        <v>0</v>
      </c>
      <c r="I11" s="6">
        <f t="shared" ref="I11:I16" si="1">F11-G11</f>
        <v>0</v>
      </c>
    </row>
    <row r="12" spans="2:11" x14ac:dyDescent="0.2">
      <c r="B12" s="2"/>
      <c r="C12" s="3" t="s">
        <v>15</v>
      </c>
      <c r="D12" s="6">
        <v>7498164</v>
      </c>
      <c r="E12" s="6">
        <v>2592701.91</v>
      </c>
      <c r="F12" s="6">
        <f t="shared" si="0"/>
        <v>10090865.91</v>
      </c>
      <c r="G12" s="6">
        <v>7536260.6799999997</v>
      </c>
      <c r="H12" s="6">
        <v>7536260.6799999997</v>
      </c>
      <c r="I12" s="6">
        <f t="shared" si="1"/>
        <v>2554605.2300000004</v>
      </c>
    </row>
    <row r="13" spans="2:11" x14ac:dyDescent="0.2">
      <c r="B13" s="2"/>
      <c r="C13" s="3" t="s">
        <v>16</v>
      </c>
      <c r="D13" s="6">
        <v>3216482</v>
      </c>
      <c r="E13" s="6">
        <v>3778700</v>
      </c>
      <c r="F13" s="6">
        <f t="shared" si="0"/>
        <v>6995182</v>
      </c>
      <c r="G13" s="6">
        <v>3628812.1</v>
      </c>
      <c r="H13" s="6">
        <v>3628812.1</v>
      </c>
      <c r="I13" s="6">
        <f t="shared" si="1"/>
        <v>3366369.9</v>
      </c>
    </row>
    <row r="14" spans="2:11" x14ac:dyDescent="0.2">
      <c r="B14" s="2"/>
      <c r="C14" s="3" t="s">
        <v>17</v>
      </c>
      <c r="D14" s="6">
        <v>1400250</v>
      </c>
      <c r="E14" s="6">
        <v>3000</v>
      </c>
      <c r="F14" s="6">
        <f t="shared" si="0"/>
        <v>1403250</v>
      </c>
      <c r="G14" s="6">
        <v>690817.32</v>
      </c>
      <c r="H14" s="6">
        <v>690817.32</v>
      </c>
      <c r="I14" s="6">
        <f t="shared" si="1"/>
        <v>712432.68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11" x14ac:dyDescent="0.2">
      <c r="B16" s="2"/>
      <c r="C16" s="3" t="s">
        <v>19</v>
      </c>
      <c r="D16" s="6">
        <v>58340</v>
      </c>
      <c r="E16" s="6">
        <v>131860.79999999999</v>
      </c>
      <c r="F16" s="6">
        <f t="shared" si="0"/>
        <v>190200.8</v>
      </c>
      <c r="G16" s="6">
        <v>190200.8</v>
      </c>
      <c r="H16" s="6">
        <v>190200.8</v>
      </c>
      <c r="I16" s="6">
        <f t="shared" si="1"/>
        <v>0</v>
      </c>
    </row>
    <row r="17" spans="2:9" s="9" customFormat="1" x14ac:dyDescent="0.2">
      <c r="B17" s="12" t="s">
        <v>20</v>
      </c>
      <c r="C17" s="13"/>
      <c r="D17" s="8">
        <f>D18+D19+D20+D21+D22+D23+D24+D25+D26</f>
        <v>8483778.8000000007</v>
      </c>
      <c r="E17" s="8">
        <f>E18+E19+E20+E21+E22+E23+E24+E25+E26</f>
        <v>8866839</v>
      </c>
      <c r="F17" s="8">
        <f>D17+E17</f>
        <v>17350617.800000001</v>
      </c>
      <c r="G17" s="8">
        <f>G18+G19+G20+G21+G22+G23+G24+G25+G26</f>
        <v>13493800.119999997</v>
      </c>
      <c r="H17" s="8">
        <f>H18+H19+H20+H21+H22+H23+H24+H25+H26</f>
        <v>13493800.119999997</v>
      </c>
      <c r="I17" s="8">
        <f>F17-G17</f>
        <v>3856817.6800000034</v>
      </c>
    </row>
    <row r="18" spans="2:9" x14ac:dyDescent="0.2">
      <c r="B18" s="2"/>
      <c r="C18" s="3" t="s">
        <v>21</v>
      </c>
      <c r="D18" s="6">
        <v>1374743</v>
      </c>
      <c r="E18" s="6">
        <v>1799640</v>
      </c>
      <c r="F18" s="6">
        <f t="shared" ref="F18:F26" si="2">D18+E18</f>
        <v>3174383</v>
      </c>
      <c r="G18" s="6">
        <v>1564015</v>
      </c>
      <c r="H18" s="6">
        <v>1564015</v>
      </c>
      <c r="I18" s="6">
        <f t="shared" ref="I18:I26" si="3">F18-G18</f>
        <v>1610368</v>
      </c>
    </row>
    <row r="19" spans="2:9" x14ac:dyDescent="0.2">
      <c r="B19" s="2"/>
      <c r="C19" s="3" t="s">
        <v>22</v>
      </c>
      <c r="D19" s="6">
        <v>527874</v>
      </c>
      <c r="E19" s="6">
        <v>1045000</v>
      </c>
      <c r="F19" s="6">
        <f t="shared" si="2"/>
        <v>1572874</v>
      </c>
      <c r="G19" s="6">
        <v>1292908.76</v>
      </c>
      <c r="H19" s="6">
        <v>1292908.76</v>
      </c>
      <c r="I19" s="6">
        <f t="shared" si="3"/>
        <v>279965.24</v>
      </c>
    </row>
    <row r="20" spans="2:9" x14ac:dyDescent="0.2">
      <c r="B20" s="2"/>
      <c r="C20" s="3" t="s">
        <v>23</v>
      </c>
      <c r="D20" s="6">
        <v>1400</v>
      </c>
      <c r="E20" s="6">
        <v>0</v>
      </c>
      <c r="F20" s="6">
        <f t="shared" si="2"/>
        <v>1400</v>
      </c>
      <c r="G20" s="6">
        <v>0</v>
      </c>
      <c r="H20" s="6">
        <v>0</v>
      </c>
      <c r="I20" s="6">
        <f t="shared" si="3"/>
        <v>1400</v>
      </c>
    </row>
    <row r="21" spans="2:9" x14ac:dyDescent="0.2">
      <c r="B21" s="2"/>
      <c r="C21" s="3" t="s">
        <v>24</v>
      </c>
      <c r="D21" s="6">
        <v>209075</v>
      </c>
      <c r="E21" s="6">
        <v>393000</v>
      </c>
      <c r="F21" s="6">
        <f t="shared" si="2"/>
        <v>602075</v>
      </c>
      <c r="G21" s="6">
        <v>495930.44</v>
      </c>
      <c r="H21" s="6">
        <v>495930.44</v>
      </c>
      <c r="I21" s="6">
        <f t="shared" si="3"/>
        <v>106144.56</v>
      </c>
    </row>
    <row r="22" spans="2:9" x14ac:dyDescent="0.2">
      <c r="B22" s="2"/>
      <c r="C22" s="3" t="s">
        <v>25</v>
      </c>
      <c r="D22" s="6">
        <v>399749</v>
      </c>
      <c r="E22" s="6">
        <v>250000</v>
      </c>
      <c r="F22" s="6">
        <f t="shared" si="2"/>
        <v>649749</v>
      </c>
      <c r="G22" s="6">
        <v>416894.69</v>
      </c>
      <c r="H22" s="6">
        <v>416894.69</v>
      </c>
      <c r="I22" s="6">
        <f t="shared" si="3"/>
        <v>232854.31</v>
      </c>
    </row>
    <row r="23" spans="2:9" x14ac:dyDescent="0.2">
      <c r="B23" s="2"/>
      <c r="C23" s="3" t="s">
        <v>26</v>
      </c>
      <c r="D23" s="6">
        <v>4444525.8</v>
      </c>
      <c r="E23" s="6">
        <v>3625000</v>
      </c>
      <c r="F23" s="6">
        <f t="shared" si="2"/>
        <v>8069525.7999999998</v>
      </c>
      <c r="G23" s="6">
        <v>6966434.7400000002</v>
      </c>
      <c r="H23" s="6">
        <v>6966434.7400000002</v>
      </c>
      <c r="I23" s="6">
        <f t="shared" si="3"/>
        <v>1103091.0599999996</v>
      </c>
    </row>
    <row r="24" spans="2:9" x14ac:dyDescent="0.2">
      <c r="B24" s="2"/>
      <c r="C24" s="3" t="s">
        <v>27</v>
      </c>
      <c r="D24" s="6">
        <v>415945</v>
      </c>
      <c r="E24" s="6">
        <v>872000</v>
      </c>
      <c r="F24" s="6">
        <f t="shared" si="2"/>
        <v>1287945</v>
      </c>
      <c r="G24" s="6">
        <v>895024.68</v>
      </c>
      <c r="H24" s="6">
        <v>895024.68</v>
      </c>
      <c r="I24" s="6">
        <f t="shared" si="3"/>
        <v>392920.31999999995</v>
      </c>
    </row>
    <row r="25" spans="2:9" x14ac:dyDescent="0.2">
      <c r="B25" s="2"/>
      <c r="C25" s="3" t="s">
        <v>28</v>
      </c>
      <c r="D25" s="6">
        <v>10000</v>
      </c>
      <c r="E25" s="6">
        <v>397999</v>
      </c>
      <c r="F25" s="6">
        <f t="shared" si="2"/>
        <v>407999</v>
      </c>
      <c r="G25" s="6">
        <v>365144.43</v>
      </c>
      <c r="H25" s="6">
        <v>365144.43</v>
      </c>
      <c r="I25" s="6">
        <f t="shared" si="3"/>
        <v>42854.570000000007</v>
      </c>
    </row>
    <row r="26" spans="2:9" x14ac:dyDescent="0.2">
      <c r="B26" s="2"/>
      <c r="C26" s="3" t="s">
        <v>29</v>
      </c>
      <c r="D26" s="6">
        <v>1100467</v>
      </c>
      <c r="E26" s="6">
        <v>484200</v>
      </c>
      <c r="F26" s="6">
        <f t="shared" si="2"/>
        <v>1584667</v>
      </c>
      <c r="G26" s="6">
        <v>1497447.38</v>
      </c>
      <c r="H26" s="6">
        <v>1497447.38</v>
      </c>
      <c r="I26" s="6">
        <f t="shared" si="3"/>
        <v>87219.620000000112</v>
      </c>
    </row>
    <row r="27" spans="2:9" s="9" customFormat="1" x14ac:dyDescent="0.2">
      <c r="B27" s="12" t="s">
        <v>30</v>
      </c>
      <c r="C27" s="13"/>
      <c r="D27" s="8">
        <f>D28+D29+D30+D31+D32+D33+D34+D35+D36</f>
        <v>18398280.310000002</v>
      </c>
      <c r="E27" s="8">
        <f>E28+E29+E30+E31+E32+E33+E34+E35+E36</f>
        <v>13552038.82</v>
      </c>
      <c r="F27" s="8">
        <f>D27+E27</f>
        <v>31950319.130000003</v>
      </c>
      <c r="G27" s="8">
        <f>G28+G29+G30+G31+G32+G33+G34+G35+G36</f>
        <v>24778300.130000003</v>
      </c>
      <c r="H27" s="8">
        <f>H28+H29+H30+H31+H32+H33+H34+H35+H36</f>
        <v>24627433.870000001</v>
      </c>
      <c r="I27" s="8">
        <f>F27-G27</f>
        <v>7172019</v>
      </c>
    </row>
    <row r="28" spans="2:9" x14ac:dyDescent="0.2">
      <c r="B28" s="2"/>
      <c r="C28" s="3" t="s">
        <v>31</v>
      </c>
      <c r="D28" s="6">
        <v>8040418</v>
      </c>
      <c r="E28" s="6">
        <v>3181589.78</v>
      </c>
      <c r="F28" s="6">
        <f t="shared" ref="F28:F36" si="4">D28+E28</f>
        <v>11222007.779999999</v>
      </c>
      <c r="G28" s="6">
        <v>9289959.2899999991</v>
      </c>
      <c r="H28" s="6">
        <v>9289959.2899999991</v>
      </c>
      <c r="I28" s="6">
        <f t="shared" ref="I28:I36" si="5">F28-G28</f>
        <v>1932048.4900000002</v>
      </c>
    </row>
    <row r="29" spans="2:9" x14ac:dyDescent="0.2">
      <c r="B29" s="2"/>
      <c r="C29" s="3" t="s">
        <v>32</v>
      </c>
      <c r="D29" s="6">
        <v>1890806</v>
      </c>
      <c r="E29" s="6">
        <v>444876.84</v>
      </c>
      <c r="F29" s="6">
        <f t="shared" si="4"/>
        <v>2335682.84</v>
      </c>
      <c r="G29" s="6">
        <v>419476.84</v>
      </c>
      <c r="H29" s="6">
        <v>419476.84</v>
      </c>
      <c r="I29" s="6">
        <f t="shared" si="5"/>
        <v>1916205.9999999998</v>
      </c>
    </row>
    <row r="30" spans="2:9" x14ac:dyDescent="0.2">
      <c r="B30" s="2"/>
      <c r="C30" s="3" t="s">
        <v>33</v>
      </c>
      <c r="D30" s="6">
        <v>1175186</v>
      </c>
      <c r="E30" s="6">
        <v>4688972.2</v>
      </c>
      <c r="F30" s="6">
        <f t="shared" si="4"/>
        <v>5864158.2000000002</v>
      </c>
      <c r="G30" s="6">
        <v>5066351.46</v>
      </c>
      <c r="H30" s="6">
        <v>4915485.2</v>
      </c>
      <c r="I30" s="6">
        <f t="shared" si="5"/>
        <v>797806.74000000022</v>
      </c>
    </row>
    <row r="31" spans="2:9" x14ac:dyDescent="0.2">
      <c r="B31" s="2"/>
      <c r="C31" s="3" t="s">
        <v>34</v>
      </c>
      <c r="D31" s="6">
        <v>299805</v>
      </c>
      <c r="E31" s="6">
        <v>185700</v>
      </c>
      <c r="F31" s="6">
        <f t="shared" si="4"/>
        <v>485505</v>
      </c>
      <c r="G31" s="6">
        <v>398808.66</v>
      </c>
      <c r="H31" s="6">
        <v>398808.66</v>
      </c>
      <c r="I31" s="6">
        <f t="shared" si="5"/>
        <v>86696.340000000026</v>
      </c>
    </row>
    <row r="32" spans="2:9" x14ac:dyDescent="0.2">
      <c r="B32" s="2"/>
      <c r="C32" s="3" t="s">
        <v>35</v>
      </c>
      <c r="D32" s="6">
        <v>1655861</v>
      </c>
      <c r="E32" s="6">
        <v>950600</v>
      </c>
      <c r="F32" s="6">
        <f t="shared" si="4"/>
        <v>2606461</v>
      </c>
      <c r="G32" s="6">
        <v>2073633.37</v>
      </c>
      <c r="H32" s="6">
        <v>2073633.37</v>
      </c>
      <c r="I32" s="6">
        <f t="shared" si="5"/>
        <v>532827.62999999989</v>
      </c>
    </row>
    <row r="33" spans="2:9" x14ac:dyDescent="0.2">
      <c r="B33" s="2"/>
      <c r="C33" s="3" t="s">
        <v>36</v>
      </c>
      <c r="D33" s="6">
        <v>300120</v>
      </c>
      <c r="E33" s="6">
        <v>630000</v>
      </c>
      <c r="F33" s="6">
        <f t="shared" si="4"/>
        <v>930120</v>
      </c>
      <c r="G33" s="6">
        <v>655198.09</v>
      </c>
      <c r="H33" s="6">
        <v>655198.09</v>
      </c>
      <c r="I33" s="6">
        <f t="shared" si="5"/>
        <v>274921.91000000003</v>
      </c>
    </row>
    <row r="34" spans="2:9" x14ac:dyDescent="0.2">
      <c r="B34" s="2"/>
      <c r="C34" s="3" t="s">
        <v>37</v>
      </c>
      <c r="D34" s="6">
        <v>696996</v>
      </c>
      <c r="E34" s="6">
        <v>360000</v>
      </c>
      <c r="F34" s="6">
        <f t="shared" si="4"/>
        <v>1056996</v>
      </c>
      <c r="G34" s="6">
        <v>534064.18000000005</v>
      </c>
      <c r="H34" s="6">
        <v>534064.18000000005</v>
      </c>
      <c r="I34" s="6">
        <f t="shared" si="5"/>
        <v>522931.81999999995</v>
      </c>
    </row>
    <row r="35" spans="2:9" x14ac:dyDescent="0.2">
      <c r="B35" s="2"/>
      <c r="C35" s="3" t="s">
        <v>38</v>
      </c>
      <c r="D35" s="6">
        <v>2071487.31</v>
      </c>
      <c r="E35" s="6">
        <v>1513000</v>
      </c>
      <c r="F35" s="6">
        <f t="shared" si="4"/>
        <v>3584487.31</v>
      </c>
      <c r="G35" s="6">
        <v>3223945.14</v>
      </c>
      <c r="H35" s="6">
        <v>3223945.14</v>
      </c>
      <c r="I35" s="6">
        <f t="shared" si="5"/>
        <v>360542.16999999993</v>
      </c>
    </row>
    <row r="36" spans="2:9" x14ac:dyDescent="0.2">
      <c r="B36" s="2"/>
      <c r="C36" s="3" t="s">
        <v>39</v>
      </c>
      <c r="D36" s="6">
        <v>2267601</v>
      </c>
      <c r="E36" s="6">
        <v>1597300</v>
      </c>
      <c r="F36" s="6">
        <f t="shared" si="4"/>
        <v>3864901</v>
      </c>
      <c r="G36" s="6">
        <v>3116863.1</v>
      </c>
      <c r="H36" s="6">
        <v>3116863.1</v>
      </c>
      <c r="I36" s="6">
        <f t="shared" si="5"/>
        <v>748037.89999999991</v>
      </c>
    </row>
    <row r="37" spans="2:9" s="9" customFormat="1" x14ac:dyDescent="0.2">
      <c r="B37" s="12" t="s">
        <v>40</v>
      </c>
      <c r="C37" s="13"/>
      <c r="D37" s="8">
        <f>D38+D39+D40+D41+D42+D43+D44+D45+D46</f>
        <v>19210339</v>
      </c>
      <c r="E37" s="8">
        <f>E38+E39+E40+E41+E42+E43+E44+E45+E46</f>
        <v>12714945.630000001</v>
      </c>
      <c r="F37" s="8">
        <f>D37+E37</f>
        <v>31925284.630000003</v>
      </c>
      <c r="G37" s="8">
        <f>G38+G39+G40+G41+G42+G43+G44+G45+G46</f>
        <v>30038441.739999998</v>
      </c>
      <c r="H37" s="8">
        <f>H38+H39+H40+H41+H42+H43+H44+H45+H46</f>
        <v>30038441.739999998</v>
      </c>
      <c r="I37" s="8">
        <f>F37-G37</f>
        <v>1886842.8900000043</v>
      </c>
    </row>
    <row r="38" spans="2:9" x14ac:dyDescent="0.2">
      <c r="B38" s="2"/>
      <c r="C38" s="3" t="s">
        <v>41</v>
      </c>
      <c r="D38" s="6">
        <v>61000</v>
      </c>
      <c r="E38" s="6">
        <v>500000</v>
      </c>
      <c r="F38" s="6">
        <f t="shared" ref="F38:F46" si="6">D38+E38</f>
        <v>561000</v>
      </c>
      <c r="G38" s="6">
        <v>517000</v>
      </c>
      <c r="H38" s="6">
        <v>517000</v>
      </c>
      <c r="I38" s="6">
        <f t="shared" ref="I38:I46" si="7">F38-G38</f>
        <v>44000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si="6"/>
        <v>0</v>
      </c>
      <c r="G39" s="6">
        <v>0</v>
      </c>
      <c r="H39" s="6">
        <v>0</v>
      </c>
      <c r="I39" s="6">
        <f t="shared" si="7"/>
        <v>0</v>
      </c>
    </row>
    <row r="40" spans="2:9" x14ac:dyDescent="0.2">
      <c r="B40" s="2"/>
      <c r="C40" s="3" t="s">
        <v>43</v>
      </c>
      <c r="D40" s="6">
        <v>5165000</v>
      </c>
      <c r="E40" s="6">
        <v>1191815.17</v>
      </c>
      <c r="F40" s="6">
        <f t="shared" si="6"/>
        <v>6356815.1699999999</v>
      </c>
      <c r="G40" s="6">
        <v>6341235.8700000001</v>
      </c>
      <c r="H40" s="6">
        <v>6341235.8700000001</v>
      </c>
      <c r="I40" s="6">
        <f t="shared" si="7"/>
        <v>15579.299999999814</v>
      </c>
    </row>
    <row r="41" spans="2:9" x14ac:dyDescent="0.2">
      <c r="B41" s="2"/>
      <c r="C41" s="3" t="s">
        <v>44</v>
      </c>
      <c r="D41" s="6">
        <v>12234139</v>
      </c>
      <c r="E41" s="6">
        <v>10573120.4</v>
      </c>
      <c r="F41" s="6">
        <f t="shared" si="6"/>
        <v>22807259.399999999</v>
      </c>
      <c r="G41" s="6">
        <v>21667315.809999999</v>
      </c>
      <c r="H41" s="6">
        <v>21667315.809999999</v>
      </c>
      <c r="I41" s="6">
        <f t="shared" si="7"/>
        <v>1139943.5899999999</v>
      </c>
    </row>
    <row r="42" spans="2:9" x14ac:dyDescent="0.2">
      <c r="B42" s="2"/>
      <c r="C42" s="3" t="s">
        <v>45</v>
      </c>
      <c r="D42" s="6">
        <v>900200</v>
      </c>
      <c r="E42" s="6">
        <v>450010.06</v>
      </c>
      <c r="F42" s="6">
        <f t="shared" si="6"/>
        <v>1350210.06</v>
      </c>
      <c r="G42" s="6">
        <v>912890.06</v>
      </c>
      <c r="H42" s="6">
        <v>912890.06</v>
      </c>
      <c r="I42" s="6">
        <f t="shared" si="7"/>
        <v>437320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6"/>
        <v>0</v>
      </c>
      <c r="G43" s="6">
        <v>0</v>
      </c>
      <c r="H43" s="6">
        <v>0</v>
      </c>
      <c r="I43" s="6">
        <f t="shared" si="7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6"/>
        <v>0</v>
      </c>
      <c r="G44" s="6">
        <v>0</v>
      </c>
      <c r="H44" s="6">
        <v>0</v>
      </c>
      <c r="I44" s="6">
        <f t="shared" si="7"/>
        <v>0</v>
      </c>
    </row>
    <row r="45" spans="2:9" x14ac:dyDescent="0.2">
      <c r="B45" s="2"/>
      <c r="C45" s="3" t="s">
        <v>48</v>
      </c>
      <c r="D45" s="6">
        <v>850000</v>
      </c>
      <c r="E45" s="6">
        <v>0</v>
      </c>
      <c r="F45" s="6">
        <f t="shared" si="6"/>
        <v>850000</v>
      </c>
      <c r="G45" s="6">
        <v>600000</v>
      </c>
      <c r="H45" s="6">
        <v>600000</v>
      </c>
      <c r="I45" s="6">
        <f t="shared" si="7"/>
        <v>250000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6"/>
        <v>0</v>
      </c>
      <c r="G46" s="6">
        <v>0</v>
      </c>
      <c r="H46" s="6">
        <v>0</v>
      </c>
      <c r="I46" s="6">
        <f t="shared" si="7"/>
        <v>0</v>
      </c>
    </row>
    <row r="47" spans="2:9" s="9" customFormat="1" x14ac:dyDescent="0.2">
      <c r="B47" s="12" t="s">
        <v>50</v>
      </c>
      <c r="C47" s="13"/>
      <c r="D47" s="8">
        <f>D48+D49+D50+D51+D52+D53+D54+D55+D56</f>
        <v>2141506</v>
      </c>
      <c r="E47" s="8">
        <f>E48+E49+E50+E51+E52+E53+E54+E55+E56</f>
        <v>5173210.0299999993</v>
      </c>
      <c r="F47" s="8">
        <f>D47+E47</f>
        <v>7314716.0299999993</v>
      </c>
      <c r="G47" s="8">
        <f>G48+G49+G50+G51+G52+G53+G54+G55+G56</f>
        <v>6201639.8999999994</v>
      </c>
      <c r="H47" s="8">
        <f>H48+H49+H50+H51+H52+H53+H54+H55+H56</f>
        <v>6201639.8999999994</v>
      </c>
      <c r="I47" s="8">
        <f>F47-G47</f>
        <v>1113076.1299999999</v>
      </c>
    </row>
    <row r="48" spans="2:9" x14ac:dyDescent="0.2">
      <c r="B48" s="2"/>
      <c r="C48" s="3" t="s">
        <v>51</v>
      </c>
      <c r="D48" s="6">
        <v>236600</v>
      </c>
      <c r="E48" s="6">
        <v>220000</v>
      </c>
      <c r="F48" s="6">
        <f t="shared" ref="F48:F56" si="8">D48+E48</f>
        <v>456600</v>
      </c>
      <c r="G48" s="6">
        <v>172064.71</v>
      </c>
      <c r="H48" s="6">
        <v>172064.71</v>
      </c>
      <c r="I48" s="6">
        <f t="shared" ref="I48:I56" si="9">F48-G48</f>
        <v>284535.29000000004</v>
      </c>
    </row>
    <row r="49" spans="2:9" x14ac:dyDescent="0.2">
      <c r="B49" s="2"/>
      <c r="C49" s="3" t="s">
        <v>52</v>
      </c>
      <c r="D49" s="6">
        <v>8400</v>
      </c>
      <c r="E49" s="6">
        <v>700000</v>
      </c>
      <c r="F49" s="6">
        <f t="shared" si="8"/>
        <v>708400</v>
      </c>
      <c r="G49" s="6">
        <v>689999.78</v>
      </c>
      <c r="H49" s="6">
        <v>689999.78</v>
      </c>
      <c r="I49" s="6">
        <f t="shared" si="9"/>
        <v>18400.219999999972</v>
      </c>
    </row>
    <row r="50" spans="2:9" x14ac:dyDescent="0.2">
      <c r="B50" s="2"/>
      <c r="C50" s="3" t="s">
        <v>53</v>
      </c>
      <c r="D50" s="6">
        <v>170000</v>
      </c>
      <c r="E50" s="6">
        <v>105000</v>
      </c>
      <c r="F50" s="6">
        <f t="shared" si="8"/>
        <v>275000</v>
      </c>
      <c r="G50" s="6">
        <v>52506.239999999998</v>
      </c>
      <c r="H50" s="6">
        <v>52506.239999999998</v>
      </c>
      <c r="I50" s="6">
        <f t="shared" si="9"/>
        <v>222493.76</v>
      </c>
    </row>
    <row r="51" spans="2:9" x14ac:dyDescent="0.2">
      <c r="B51" s="2"/>
      <c r="C51" s="3" t="s">
        <v>54</v>
      </c>
      <c r="D51" s="6">
        <v>660000</v>
      </c>
      <c r="E51" s="6">
        <v>3955450.03</v>
      </c>
      <c r="F51" s="6">
        <f t="shared" si="8"/>
        <v>4615450.0299999993</v>
      </c>
      <c r="G51" s="6">
        <v>4465450.03</v>
      </c>
      <c r="H51" s="6">
        <v>4465450.03</v>
      </c>
      <c r="I51" s="6">
        <f t="shared" si="9"/>
        <v>149999.99999999907</v>
      </c>
    </row>
    <row r="52" spans="2:9" x14ac:dyDescent="0.2">
      <c r="B52" s="2"/>
      <c r="C52" s="3" t="s">
        <v>55</v>
      </c>
      <c r="D52" s="6">
        <v>25000</v>
      </c>
      <c r="E52" s="6">
        <v>0</v>
      </c>
      <c r="F52" s="6">
        <f t="shared" si="8"/>
        <v>25000</v>
      </c>
      <c r="G52" s="6">
        <v>0</v>
      </c>
      <c r="H52" s="6">
        <v>0</v>
      </c>
      <c r="I52" s="6">
        <f t="shared" si="9"/>
        <v>25000</v>
      </c>
    </row>
    <row r="53" spans="2:9" x14ac:dyDescent="0.2">
      <c r="B53" s="2"/>
      <c r="C53" s="3" t="s">
        <v>56</v>
      </c>
      <c r="D53" s="6">
        <v>887506</v>
      </c>
      <c r="E53" s="6">
        <v>121000</v>
      </c>
      <c r="F53" s="6">
        <f t="shared" si="8"/>
        <v>1008506</v>
      </c>
      <c r="G53" s="6">
        <v>626999.14</v>
      </c>
      <c r="H53" s="6">
        <v>626999.14</v>
      </c>
      <c r="I53" s="6">
        <f t="shared" si="9"/>
        <v>381506.86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8"/>
        <v>0</v>
      </c>
      <c r="G54" s="6">
        <v>0</v>
      </c>
      <c r="H54" s="6">
        <v>0</v>
      </c>
      <c r="I54" s="6">
        <f t="shared" si="9"/>
        <v>0</v>
      </c>
    </row>
    <row r="55" spans="2:9" x14ac:dyDescent="0.2">
      <c r="B55" s="2"/>
      <c r="C55" s="3" t="s">
        <v>58</v>
      </c>
      <c r="D55" s="6">
        <v>153000</v>
      </c>
      <c r="E55" s="6">
        <v>30000</v>
      </c>
      <c r="F55" s="6">
        <f t="shared" si="8"/>
        <v>183000</v>
      </c>
      <c r="G55" s="6">
        <v>152860</v>
      </c>
      <c r="H55" s="6">
        <v>152860</v>
      </c>
      <c r="I55" s="6">
        <f t="shared" si="9"/>
        <v>30140</v>
      </c>
    </row>
    <row r="56" spans="2:9" x14ac:dyDescent="0.2">
      <c r="B56" s="2"/>
      <c r="C56" s="3" t="s">
        <v>59</v>
      </c>
      <c r="D56" s="6">
        <v>1000</v>
      </c>
      <c r="E56" s="6">
        <v>41760</v>
      </c>
      <c r="F56" s="6">
        <f t="shared" si="8"/>
        <v>42760</v>
      </c>
      <c r="G56" s="6">
        <v>41760</v>
      </c>
      <c r="H56" s="6">
        <v>41760</v>
      </c>
      <c r="I56" s="6">
        <f t="shared" si="9"/>
        <v>1000</v>
      </c>
    </row>
    <row r="57" spans="2:9" s="9" customFormat="1" x14ac:dyDescent="0.2">
      <c r="B57" s="12" t="s">
        <v>60</v>
      </c>
      <c r="C57" s="13"/>
      <c r="D57" s="8">
        <f>D58+D59+D60</f>
        <v>11884000</v>
      </c>
      <c r="E57" s="8">
        <f>E58+E59+E60</f>
        <v>6109034.2800000003</v>
      </c>
      <c r="F57" s="8">
        <f>D57+E57</f>
        <v>17993034.280000001</v>
      </c>
      <c r="G57" s="8">
        <f>G58+G59+G60</f>
        <v>16670147.859999999</v>
      </c>
      <c r="H57" s="8">
        <f>H58+H59+H60</f>
        <v>16670147.859999999</v>
      </c>
      <c r="I57" s="8">
        <f>F57-G57</f>
        <v>1322886.4200000018</v>
      </c>
    </row>
    <row r="58" spans="2:9" x14ac:dyDescent="0.2">
      <c r="B58" s="2"/>
      <c r="C58" s="3" t="s">
        <v>61</v>
      </c>
      <c r="D58" s="6">
        <v>11792000</v>
      </c>
      <c r="E58" s="6">
        <v>6159034.2800000003</v>
      </c>
      <c r="F58" s="6">
        <f t="shared" ref="F58:F60" si="10">D58+E58</f>
        <v>17951034.280000001</v>
      </c>
      <c r="G58" s="6">
        <v>16670147.859999999</v>
      </c>
      <c r="H58" s="6">
        <v>16670147.859999999</v>
      </c>
      <c r="I58" s="6">
        <f t="shared" ref="I58:I60" si="11">F58-G58</f>
        <v>1280886.4200000018</v>
      </c>
    </row>
    <row r="59" spans="2:9" x14ac:dyDescent="0.2">
      <c r="B59" s="2"/>
      <c r="C59" s="3" t="s">
        <v>62</v>
      </c>
      <c r="D59" s="6">
        <v>92000</v>
      </c>
      <c r="E59" s="6">
        <v>-50000</v>
      </c>
      <c r="F59" s="6">
        <f t="shared" si="10"/>
        <v>42000</v>
      </c>
      <c r="G59" s="6">
        <v>0</v>
      </c>
      <c r="H59" s="6">
        <v>0</v>
      </c>
      <c r="I59" s="6">
        <f t="shared" si="11"/>
        <v>42000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0"/>
        <v>0</v>
      </c>
      <c r="G60" s="6">
        <v>0</v>
      </c>
      <c r="H60" s="6">
        <v>0</v>
      </c>
      <c r="I60" s="6">
        <f t="shared" si="11"/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8">
        <f>D61+E61</f>
        <v>0</v>
      </c>
      <c r="G61" s="8">
        <v>0</v>
      </c>
      <c r="H61" s="8">
        <v>0</v>
      </c>
      <c r="I61" s="8">
        <f>F61-G61</f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ref="F62:F68" si="12">D62+E62</f>
        <v>0</v>
      </c>
      <c r="G62" s="6">
        <v>0</v>
      </c>
      <c r="H62" s="6">
        <v>0</v>
      </c>
      <c r="I62" s="6">
        <f t="shared" ref="I62:I68" si="13">F62-G62</f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12"/>
        <v>0</v>
      </c>
      <c r="G63" s="6">
        <v>0</v>
      </c>
      <c r="H63" s="6">
        <v>0</v>
      </c>
      <c r="I63" s="6">
        <f t="shared" si="13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12"/>
        <v>0</v>
      </c>
      <c r="G64" s="6">
        <v>0</v>
      </c>
      <c r="H64" s="6">
        <v>0</v>
      </c>
      <c r="I64" s="6">
        <f t="shared" si="13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12"/>
        <v>0</v>
      </c>
      <c r="G65" s="6">
        <v>0</v>
      </c>
      <c r="H65" s="6">
        <v>0</v>
      </c>
      <c r="I65" s="6">
        <f t="shared" si="13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12"/>
        <v>0</v>
      </c>
      <c r="G66" s="6">
        <v>0</v>
      </c>
      <c r="H66" s="6">
        <v>0</v>
      </c>
      <c r="I66" s="6">
        <f t="shared" si="13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12"/>
        <v>0</v>
      </c>
      <c r="G67" s="6">
        <v>0</v>
      </c>
      <c r="H67" s="6">
        <v>0</v>
      </c>
      <c r="I67" s="6">
        <f t="shared" si="13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12"/>
        <v>0</v>
      </c>
      <c r="G68" s="6">
        <v>0</v>
      </c>
      <c r="H68" s="6">
        <v>0</v>
      </c>
      <c r="I68" s="6">
        <f t="shared" si="13"/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f>D69+E69</f>
        <v>0</v>
      </c>
      <c r="G69" s="8">
        <v>0</v>
      </c>
      <c r="H69" s="8">
        <v>0</v>
      </c>
      <c r="I69" s="8">
        <f>F69-G69</f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ref="F70:F72" si="14">D70+E70</f>
        <v>0</v>
      </c>
      <c r="G70" s="6">
        <v>0</v>
      </c>
      <c r="H70" s="6">
        <v>0</v>
      </c>
      <c r="I70" s="6">
        <f t="shared" ref="I70:I72" si="15">F70-G70</f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14"/>
        <v>0</v>
      </c>
      <c r="G71" s="6">
        <v>0</v>
      </c>
      <c r="H71" s="6">
        <v>0</v>
      </c>
      <c r="I71" s="6">
        <f t="shared" si="15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14"/>
        <v>0</v>
      </c>
      <c r="G72" s="6">
        <v>0</v>
      </c>
      <c r="H72" s="6">
        <v>0</v>
      </c>
      <c r="I72" s="6">
        <f t="shared" si="15"/>
        <v>0</v>
      </c>
    </row>
    <row r="73" spans="2:9" s="9" customFormat="1" x14ac:dyDescent="0.2">
      <c r="B73" s="12" t="s">
        <v>76</v>
      </c>
      <c r="C73" s="13"/>
      <c r="D73" s="8">
        <v>0</v>
      </c>
      <c r="E73" s="8">
        <v>0</v>
      </c>
      <c r="F73" s="8">
        <f>D73+E73</f>
        <v>0</v>
      </c>
      <c r="G73" s="8">
        <v>0</v>
      </c>
      <c r="H73" s="8">
        <v>0</v>
      </c>
      <c r="I73" s="8">
        <f>F73-G73</f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f t="shared" ref="F74:F80" si="16">D74+E74</f>
        <v>0</v>
      </c>
      <c r="G74" s="6">
        <v>0</v>
      </c>
      <c r="H74" s="6">
        <v>0</v>
      </c>
      <c r="I74" s="6">
        <f t="shared" ref="I74:I80" si="17">F74-G74</f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f t="shared" si="16"/>
        <v>0</v>
      </c>
      <c r="G75" s="6">
        <v>0</v>
      </c>
      <c r="H75" s="6">
        <v>0</v>
      </c>
      <c r="I75" s="6">
        <f t="shared" si="17"/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16"/>
        <v>0</v>
      </c>
      <c r="G76" s="6">
        <v>0</v>
      </c>
      <c r="H76" s="6">
        <v>0</v>
      </c>
      <c r="I76" s="6">
        <f t="shared" si="17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16"/>
        <v>0</v>
      </c>
      <c r="G77" s="6">
        <v>0</v>
      </c>
      <c r="H77" s="6">
        <v>0</v>
      </c>
      <c r="I77" s="6">
        <f t="shared" si="17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16"/>
        <v>0</v>
      </c>
      <c r="G78" s="6">
        <v>0</v>
      </c>
      <c r="H78" s="6">
        <v>0</v>
      </c>
      <c r="I78" s="6">
        <f t="shared" si="17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16"/>
        <v>0</v>
      </c>
      <c r="G79" s="6">
        <v>0</v>
      </c>
      <c r="H79" s="6">
        <v>0</v>
      </c>
      <c r="I79" s="6">
        <f t="shared" si="17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16"/>
        <v>0</v>
      </c>
      <c r="G80" s="6">
        <v>0</v>
      </c>
      <c r="H80" s="6">
        <v>0</v>
      </c>
      <c r="I80" s="6">
        <f t="shared" si="17"/>
        <v>0</v>
      </c>
    </row>
    <row r="81" spans="2:9" ht="12.75" thickBot="1" x14ac:dyDescent="0.25">
      <c r="B81" s="14" t="s">
        <v>84</v>
      </c>
      <c r="C81" s="15"/>
      <c r="D81" s="7">
        <f>D9+D17+D27+D37+D47+D57+D61+D69+D73</f>
        <v>111809220.77</v>
      </c>
      <c r="E81" s="7">
        <f>E9+E17+E27+E37+E47+E57+E61+E69+E73</f>
        <v>62301961.930000007</v>
      </c>
      <c r="F81" s="7">
        <f>D81+E81</f>
        <v>174111182.69999999</v>
      </c>
      <c r="G81" s="7">
        <f>G9+G17+G27+G37+G47+G57+G61+G69+G73</f>
        <v>145912754.69</v>
      </c>
      <c r="H81" s="7">
        <f>H9+H17+H27+H37+H47+H57+H61+H69+H73</f>
        <v>145761888.43000001</v>
      </c>
      <c r="I81" s="7">
        <f>F81-G81</f>
        <v>28198428.00999999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2018-01-25T19:45:01Z</cp:lastPrinted>
  <dcterms:created xsi:type="dcterms:W3CDTF">2015-10-07T18:40:37Z</dcterms:created>
  <dcterms:modified xsi:type="dcterms:W3CDTF">2018-01-25T19:54:53Z</dcterms:modified>
</cp:coreProperties>
</file>