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43" i="1" l="1"/>
  <c r="G41" i="1"/>
  <c r="G26" i="1"/>
  <c r="G14" i="1"/>
  <c r="G27" i="1"/>
  <c r="G37" i="1"/>
  <c r="G36" i="1"/>
  <c r="G32" i="1"/>
  <c r="G23" i="1"/>
  <c r="G35" i="1"/>
  <c r="G34" i="1" l="1"/>
  <c r="G24" i="1"/>
  <c r="G33" i="1"/>
  <c r="G39" i="1"/>
  <c r="G18" i="1"/>
  <c r="G19" i="1"/>
  <c r="G20" i="1"/>
  <c r="G21" i="1"/>
  <c r="G40" i="1"/>
  <c r="G8" i="1"/>
  <c r="G22" i="1"/>
  <c r="G17" i="1"/>
  <c r="G16" i="1"/>
  <c r="G15" i="1"/>
  <c r="G9" i="1"/>
  <c r="G13" i="1"/>
  <c r="B30" i="1" l="1"/>
</calcChain>
</file>

<file path=xl/sharedStrings.xml><?xml version="1.0" encoding="utf-8"?>
<sst xmlns="http://schemas.openxmlformats.org/spreadsheetml/2006/main" count="216" uniqueCount="77">
  <si>
    <t>Ente Público:</t>
  </si>
  <si>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</si>
  <si>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</si>
  <si>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</si>
  <si>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</si>
  <si>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</si>
  <si>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</si>
  <si>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</si>
  <si>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</si>
  <si>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</si>
  <si>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Rehabilitacion de Techo Firme </t>
  </si>
  <si>
    <t>Red de electrificacion en el ejido de Guadalupe</t>
  </si>
  <si>
    <t>Red de electrificacion en el ejido de San Juan de los Dolores</t>
  </si>
  <si>
    <t>Red de electrificacion en el ejido de Chapultepec</t>
  </si>
  <si>
    <t>Indirectos</t>
  </si>
  <si>
    <t>Rehabilitacion de Techo Firme</t>
  </si>
  <si>
    <t>Rehabilitacion de Techo Firme (Primera Etapa)</t>
  </si>
  <si>
    <t xml:space="preserve">Ampliacion de Red Electrica </t>
  </si>
  <si>
    <t xml:space="preserve">Construccion de Vado en pailas </t>
  </si>
  <si>
    <t>sefin retencion del,ivc</t>
  </si>
  <si>
    <t>Rehabilitacion de techo firme etapa 2</t>
  </si>
  <si>
    <t>Rehabilitacion de Techo Firme (3 techos)</t>
  </si>
  <si>
    <t>Monto que reciban del FAIS:  8811693.55</t>
  </si>
  <si>
    <t>COAHUILA</t>
  </si>
  <si>
    <t>18 de marzo</t>
  </si>
  <si>
    <t>Lirios</t>
  </si>
  <si>
    <t>San Juanito de los Valdes</t>
  </si>
  <si>
    <t>Tunal</t>
  </si>
  <si>
    <t>San juan de los dolores</t>
  </si>
  <si>
    <t>Artesillas</t>
  </si>
  <si>
    <t>Ej. Guadalupe</t>
  </si>
  <si>
    <t>Escobedo</t>
  </si>
  <si>
    <t>Llanos</t>
  </si>
  <si>
    <t>Sierra Hermosa</t>
  </si>
  <si>
    <t>Chapultepec</t>
  </si>
  <si>
    <t>Emiliano Zapata</t>
  </si>
  <si>
    <t>Cedrito</t>
  </si>
  <si>
    <t>Jame</t>
  </si>
  <si>
    <t>Potrero deabrgo</t>
  </si>
  <si>
    <t>La Morita</t>
  </si>
  <si>
    <t>Efigenia</t>
  </si>
  <si>
    <t>Santa Rita</t>
  </si>
  <si>
    <t>Arteaga</t>
  </si>
  <si>
    <t>La Presa</t>
  </si>
  <si>
    <t>San Antonio de las Alazanas</t>
  </si>
  <si>
    <t>Bella Union</t>
  </si>
  <si>
    <t>La Biznaga</t>
  </si>
  <si>
    <t>Col. Estrella de David</t>
  </si>
  <si>
    <t>Col. Ayuntamiento</t>
  </si>
  <si>
    <t>Col. San Francisco</t>
  </si>
  <si>
    <t>Col. Autopista</t>
  </si>
  <si>
    <t>Col. San Isidro</t>
  </si>
  <si>
    <t>Col. Canoas</t>
  </si>
  <si>
    <t>Particion</t>
  </si>
  <si>
    <t>Huachichil</t>
  </si>
  <si>
    <t>Piedra Blanca</t>
  </si>
  <si>
    <t>Baratillo</t>
  </si>
  <si>
    <t>El Diamante</t>
  </si>
  <si>
    <t>sefin</t>
  </si>
  <si>
    <t>ARTEAGA</t>
  </si>
  <si>
    <t>12 TECHOS</t>
  </si>
  <si>
    <t>30 TECHOS</t>
  </si>
  <si>
    <t>15 TECHOS</t>
  </si>
  <si>
    <t>15 TECHO</t>
  </si>
  <si>
    <t>20 TECHOS</t>
  </si>
  <si>
    <t>10 TECHOS</t>
  </si>
  <si>
    <t>70 TECHOS</t>
  </si>
  <si>
    <t>11 TECHOS</t>
  </si>
  <si>
    <t>45 TECHOS</t>
  </si>
  <si>
    <t>8 TECHOS</t>
  </si>
  <si>
    <t>5 TECHOS</t>
  </si>
  <si>
    <t>4 TECHOS</t>
  </si>
  <si>
    <t>3 TECHOS</t>
  </si>
  <si>
    <t>2 TECHOS</t>
  </si>
  <si>
    <t>1 ACCION</t>
  </si>
  <si>
    <t>RETENCION</t>
  </si>
  <si>
    <t>1ACCION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</si>
</sst>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5" fillId="5" borderId="9" xfId="0" applyNumberFormat="1" applyFont="1" applyFill="1" applyBorder="1" applyAlignment="1" applyProtection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69"/>
  <sheetViews>
    <sheetView tabSelected="1" zoomScale="90" zoomScaleNormal="90" workbookViewId="0">
      <selection activeCell="G45" sqref="G45"/>
    </sheetView>
  </sheetViews>
  <sheetFormatPr baseColWidth="10" defaultRowHeight="15" x14ac:dyDescent="0.25"/>
  <cols>
    <col min="1" max="1" width="54.85546875" bestFit="1" customWidth="1"/>
    <col min="2" max="2" width="12.140625" bestFit="1" customWidth="1"/>
    <col min="3" max="3" width="10.140625" bestFit="1" customWidth="1"/>
    <col min="4" max="4" width="12" customWidth="1"/>
    <col min="5" max="5" width="26" bestFit="1" customWidth="1"/>
    <col min="6" max="7" width="14.85546875" customWidth="1"/>
  </cols>
  <sheetData>
    <row r="1" spans="1:7" x14ac:dyDescent="0.25">
      <c r="A1" s="12" t="s">
        <v>0</v>
      </c>
      <c r="B1" s="13"/>
      <c r="C1" s="13"/>
      <c r="D1" s="13"/>
      <c r="E1" s="13"/>
      <c r="F1" s="13"/>
      <c r="G1" s="14"/>
    </row>
    <row r="2" spans="1:7" ht="14.45" x14ac:dyDescent="0.3">
      <c r="A2" s="15" t="s">
        <v>1</v>
      </c>
      <c r="B2" s="16"/>
      <c r="C2" s="16"/>
      <c r="D2" s="16"/>
      <c r="E2" s="16"/>
      <c r="F2" s="16"/>
      <c r="G2" s="17"/>
    </row>
    <row r="3" spans="1:7" x14ac:dyDescent="0.25">
      <c r="A3" s="1"/>
      <c r="B3" s="2"/>
      <c r="C3" s="2"/>
      <c r="D3" s="2"/>
      <c r="E3" s="2"/>
      <c r="F3" s="2"/>
      <c r="G3" s="3"/>
    </row>
    <row r="4" spans="1:7" x14ac:dyDescent="0.25">
      <c r="A4" s="4"/>
      <c r="B4" s="5"/>
      <c r="C4" s="5"/>
      <c r="D4" s="5" t="s">
        <v>22</v>
      </c>
      <c r="E4" s="5"/>
      <c r="F4" s="5"/>
      <c r="G4" s="6"/>
    </row>
    <row r="5" spans="1:7" x14ac:dyDescent="0.25">
      <c r="A5" s="7"/>
      <c r="B5" s="8"/>
      <c r="C5" s="8"/>
      <c r="D5" s="8"/>
      <c r="E5" s="8"/>
      <c r="F5" s="8"/>
      <c r="G5" s="9"/>
    </row>
    <row r="6" spans="1:7" x14ac:dyDescent="0.25">
      <c r="A6" s="22" t="s">
        <v>2</v>
      </c>
      <c r="B6" s="18" t="s">
        <v>3</v>
      </c>
      <c r="C6" s="20" t="s">
        <v>4</v>
      </c>
      <c r="D6" s="20"/>
      <c r="E6" s="20"/>
      <c r="F6" s="20" t="s">
        <v>5</v>
      </c>
      <c r="G6" s="20" t="s">
        <v>6</v>
      </c>
    </row>
    <row r="7" spans="1:7" x14ac:dyDescent="0.25">
      <c r="A7" s="23"/>
      <c r="B7" s="19"/>
      <c r="C7" s="10" t="s">
        <v>7</v>
      </c>
      <c r="D7" s="10" t="s">
        <v>8</v>
      </c>
      <c r="E7" s="10" t="s">
        <v>9</v>
      </c>
      <c r="F7" s="20"/>
      <c r="G7" s="20"/>
    </row>
    <row r="8" spans="1:7" x14ac:dyDescent="0.25">
      <c r="A8" s="11" t="s">
        <v>10</v>
      </c>
      <c r="B8" s="11">
        <v>183058.86</v>
      </c>
      <c r="C8" s="11" t="s">
        <v>23</v>
      </c>
      <c r="D8" s="11" t="s">
        <v>59</v>
      </c>
      <c r="E8" s="11" t="s">
        <v>24</v>
      </c>
      <c r="F8" s="11" t="s">
        <v>60</v>
      </c>
      <c r="G8" s="11">
        <f>26+27</f>
        <v>53</v>
      </c>
    </row>
    <row r="9" spans="1:7" x14ac:dyDescent="0.25">
      <c r="A9" s="11" t="s">
        <v>10</v>
      </c>
      <c r="B9" s="11">
        <v>457647.15</v>
      </c>
      <c r="C9" s="11" t="s">
        <v>23</v>
      </c>
      <c r="D9" s="11" t="s">
        <v>59</v>
      </c>
      <c r="E9" s="11" t="s">
        <v>25</v>
      </c>
      <c r="F9" s="11" t="s">
        <v>61</v>
      </c>
      <c r="G9" s="11">
        <f>33+42</f>
        <v>75</v>
      </c>
    </row>
    <row r="10" spans="1:7" x14ac:dyDescent="0.25">
      <c r="A10" s="11" t="s">
        <v>10</v>
      </c>
      <c r="B10" s="11">
        <v>228823.57</v>
      </c>
      <c r="C10" s="11" t="s">
        <v>23</v>
      </c>
      <c r="D10" s="11" t="s">
        <v>59</v>
      </c>
      <c r="E10" s="11" t="s">
        <v>26</v>
      </c>
      <c r="F10" s="11" t="s">
        <v>62</v>
      </c>
      <c r="G10" s="11">
        <v>20</v>
      </c>
    </row>
    <row r="11" spans="1:7" x14ac:dyDescent="0.25">
      <c r="A11" s="11" t="s">
        <v>10</v>
      </c>
      <c r="B11" s="11">
        <v>228823.57</v>
      </c>
      <c r="C11" s="11" t="s">
        <v>23</v>
      </c>
      <c r="D11" s="11" t="s">
        <v>59</v>
      </c>
      <c r="E11" s="11" t="s">
        <v>27</v>
      </c>
      <c r="F11" s="11" t="s">
        <v>62</v>
      </c>
      <c r="G11" s="11">
        <v>85</v>
      </c>
    </row>
    <row r="12" spans="1:7" x14ac:dyDescent="0.25">
      <c r="A12" s="11" t="s">
        <v>10</v>
      </c>
      <c r="B12" s="11">
        <v>228823.57</v>
      </c>
      <c r="C12" s="11" t="s">
        <v>23</v>
      </c>
      <c r="D12" s="11" t="s">
        <v>59</v>
      </c>
      <c r="E12" s="11" t="s">
        <v>28</v>
      </c>
      <c r="F12" s="11" t="s">
        <v>63</v>
      </c>
      <c r="G12" s="11">
        <v>19</v>
      </c>
    </row>
    <row r="13" spans="1:7" x14ac:dyDescent="0.25">
      <c r="A13" s="11" t="s">
        <v>10</v>
      </c>
      <c r="B13" s="11">
        <v>228823.57</v>
      </c>
      <c r="C13" s="11" t="s">
        <v>23</v>
      </c>
      <c r="D13" s="11" t="s">
        <v>59</v>
      </c>
      <c r="E13" s="11" t="s">
        <v>29</v>
      </c>
      <c r="F13" s="11" t="s">
        <v>62</v>
      </c>
      <c r="G13" s="11">
        <f>26+27</f>
        <v>53</v>
      </c>
    </row>
    <row r="14" spans="1:7" x14ac:dyDescent="0.25">
      <c r="A14" s="11" t="s">
        <v>11</v>
      </c>
      <c r="B14" s="11">
        <v>117333.66</v>
      </c>
      <c r="C14" s="11" t="s">
        <v>23</v>
      </c>
      <c r="D14" s="11" t="s">
        <v>59</v>
      </c>
      <c r="E14" s="11" t="s">
        <v>30</v>
      </c>
      <c r="F14" s="11" t="s">
        <v>74</v>
      </c>
      <c r="G14" s="11">
        <f>49+51</f>
        <v>100</v>
      </c>
    </row>
    <row r="15" spans="1:7" x14ac:dyDescent="0.25">
      <c r="A15" s="11" t="s">
        <v>10</v>
      </c>
      <c r="B15" s="11">
        <v>305098.09999999998</v>
      </c>
      <c r="C15" s="11" t="s">
        <v>23</v>
      </c>
      <c r="D15" s="11" t="s">
        <v>59</v>
      </c>
      <c r="E15" s="11" t="s">
        <v>31</v>
      </c>
      <c r="F15" s="11" t="s">
        <v>64</v>
      </c>
      <c r="G15" s="11">
        <f>31+38</f>
        <v>69</v>
      </c>
    </row>
    <row r="16" spans="1:7" x14ac:dyDescent="0.25">
      <c r="A16" s="11" t="s">
        <v>10</v>
      </c>
      <c r="B16" s="11">
        <v>305098.09999999998</v>
      </c>
      <c r="C16" s="11" t="s">
        <v>23</v>
      </c>
      <c r="D16" s="11" t="s">
        <v>59</v>
      </c>
      <c r="E16" s="11" t="s">
        <v>32</v>
      </c>
      <c r="F16" s="11" t="s">
        <v>64</v>
      </c>
      <c r="G16" s="11">
        <f>25+15</f>
        <v>40</v>
      </c>
    </row>
    <row r="17" spans="1:7" x14ac:dyDescent="0.25">
      <c r="A17" s="11" t="s">
        <v>10</v>
      </c>
      <c r="B17" s="11">
        <v>305098.09999999998</v>
      </c>
      <c r="C17" s="11" t="s">
        <v>23</v>
      </c>
      <c r="D17" s="11" t="s">
        <v>59</v>
      </c>
      <c r="E17" s="11" t="s">
        <v>33</v>
      </c>
      <c r="F17" s="11" t="s">
        <v>64</v>
      </c>
      <c r="G17" s="11">
        <f>17+25</f>
        <v>42</v>
      </c>
    </row>
    <row r="18" spans="1:7" x14ac:dyDescent="0.25">
      <c r="A18" s="11" t="s">
        <v>10</v>
      </c>
      <c r="B18" s="11">
        <v>152549.04999999999</v>
      </c>
      <c r="C18" s="11" t="s">
        <v>23</v>
      </c>
      <c r="D18" s="11" t="s">
        <v>59</v>
      </c>
      <c r="E18" s="11" t="s">
        <v>34</v>
      </c>
      <c r="F18" s="11" t="s">
        <v>65</v>
      </c>
      <c r="G18" s="11">
        <f>40+39</f>
        <v>79</v>
      </c>
    </row>
    <row r="19" spans="1:7" x14ac:dyDescent="0.25">
      <c r="A19" s="11" t="s">
        <v>10</v>
      </c>
      <c r="B19" s="11">
        <v>152549.04999999999</v>
      </c>
      <c r="C19" s="11" t="s">
        <v>23</v>
      </c>
      <c r="D19" s="11" t="s">
        <v>59</v>
      </c>
      <c r="E19" s="11" t="s">
        <v>35</v>
      </c>
      <c r="F19" s="11" t="s">
        <v>65</v>
      </c>
      <c r="G19" s="11">
        <f>3+44</f>
        <v>47</v>
      </c>
    </row>
    <row r="20" spans="1:7" x14ac:dyDescent="0.25">
      <c r="A20" s="11" t="s">
        <v>10</v>
      </c>
      <c r="B20" s="11">
        <v>152549.04999999999</v>
      </c>
      <c r="C20" s="11" t="s">
        <v>23</v>
      </c>
      <c r="D20" s="11" t="s">
        <v>59</v>
      </c>
      <c r="E20" s="11" t="s">
        <v>36</v>
      </c>
      <c r="F20" s="11" t="s">
        <v>65</v>
      </c>
      <c r="G20" s="11">
        <f>44+55</f>
        <v>99</v>
      </c>
    </row>
    <row r="21" spans="1:7" x14ac:dyDescent="0.25">
      <c r="A21" s="11" t="s">
        <v>10</v>
      </c>
      <c r="B21" s="11">
        <v>152549.04999999999</v>
      </c>
      <c r="C21" s="11" t="s">
        <v>23</v>
      </c>
      <c r="D21" s="11" t="s">
        <v>59</v>
      </c>
      <c r="E21" s="11" t="s">
        <v>37</v>
      </c>
      <c r="F21" s="11" t="s">
        <v>65</v>
      </c>
      <c r="G21" s="11">
        <f>52+55</f>
        <v>107</v>
      </c>
    </row>
    <row r="22" spans="1:7" x14ac:dyDescent="0.25">
      <c r="A22" s="11" t="s">
        <v>10</v>
      </c>
      <c r="B22" s="11">
        <v>228823.57</v>
      </c>
      <c r="C22" s="11" t="s">
        <v>23</v>
      </c>
      <c r="D22" s="11" t="s">
        <v>59</v>
      </c>
      <c r="E22" s="11" t="s">
        <v>38</v>
      </c>
      <c r="F22" s="11" t="s">
        <v>62</v>
      </c>
      <c r="G22" s="11">
        <f>38+33</f>
        <v>71</v>
      </c>
    </row>
    <row r="23" spans="1:7" x14ac:dyDescent="0.25">
      <c r="A23" s="11" t="s">
        <v>10</v>
      </c>
      <c r="B23" s="11">
        <v>61019.62</v>
      </c>
      <c r="C23" s="11" t="s">
        <v>23</v>
      </c>
      <c r="D23" s="11" t="s">
        <v>59</v>
      </c>
      <c r="E23" s="11" t="s">
        <v>39</v>
      </c>
      <c r="F23" s="11" t="s">
        <v>71</v>
      </c>
      <c r="G23" s="11">
        <f>19+25</f>
        <v>44</v>
      </c>
    </row>
    <row r="24" spans="1:7" x14ac:dyDescent="0.25">
      <c r="A24" s="11" t="s">
        <v>10</v>
      </c>
      <c r="B24" s="11">
        <v>76274.53</v>
      </c>
      <c r="C24" s="11" t="s">
        <v>23</v>
      </c>
      <c r="D24" s="11" t="s">
        <v>59</v>
      </c>
      <c r="E24" s="11" t="s">
        <v>40</v>
      </c>
      <c r="F24" s="11" t="s">
        <v>70</v>
      </c>
      <c r="G24" s="11">
        <f>16+9</f>
        <v>25</v>
      </c>
    </row>
    <row r="25" spans="1:7" x14ac:dyDescent="0.25">
      <c r="A25" s="11" t="s">
        <v>10</v>
      </c>
      <c r="B25" s="11">
        <v>30509.81</v>
      </c>
      <c r="C25" s="11" t="s">
        <v>23</v>
      </c>
      <c r="D25" s="11" t="s">
        <v>59</v>
      </c>
      <c r="E25" s="11" t="s">
        <v>41</v>
      </c>
      <c r="F25" s="11" t="s">
        <v>73</v>
      </c>
      <c r="G25" s="11">
        <v>17</v>
      </c>
    </row>
    <row r="26" spans="1:7" x14ac:dyDescent="0.25">
      <c r="A26" s="11" t="s">
        <v>12</v>
      </c>
      <c r="B26" s="11">
        <v>90885.04</v>
      </c>
      <c r="C26" s="11" t="s">
        <v>23</v>
      </c>
      <c r="D26" s="11" t="s">
        <v>59</v>
      </c>
      <c r="E26" s="11" t="s">
        <v>28</v>
      </c>
      <c r="F26" s="11" t="s">
        <v>74</v>
      </c>
      <c r="G26" s="11">
        <f>26+25</f>
        <v>51</v>
      </c>
    </row>
    <row r="27" spans="1:7" x14ac:dyDescent="0.25">
      <c r="A27" s="11" t="s">
        <v>13</v>
      </c>
      <c r="B27" s="11">
        <v>137103.07</v>
      </c>
      <c r="C27" s="11" t="s">
        <v>23</v>
      </c>
      <c r="D27" s="11" t="s">
        <v>59</v>
      </c>
      <c r="E27" s="11" t="s">
        <v>34</v>
      </c>
      <c r="F27" s="11" t="s">
        <v>74</v>
      </c>
      <c r="G27" s="11">
        <f>49+51</f>
        <v>100</v>
      </c>
    </row>
    <row r="28" spans="1:7" x14ac:dyDescent="0.25">
      <c r="A28" s="11" t="s">
        <v>14</v>
      </c>
      <c r="B28" s="11">
        <v>132175</v>
      </c>
      <c r="C28" s="11" t="s">
        <v>23</v>
      </c>
      <c r="D28" s="11" t="s">
        <v>59</v>
      </c>
      <c r="E28" s="11" t="s">
        <v>42</v>
      </c>
      <c r="F28" s="11" t="s">
        <v>74</v>
      </c>
      <c r="G28" s="11">
        <v>8000</v>
      </c>
    </row>
    <row r="29" spans="1:7" x14ac:dyDescent="0.25">
      <c r="A29" s="11" t="s">
        <v>15</v>
      </c>
      <c r="B29" s="11">
        <v>122039.24</v>
      </c>
      <c r="C29" s="11" t="s">
        <v>23</v>
      </c>
      <c r="D29" s="11" t="s">
        <v>59</v>
      </c>
      <c r="E29" s="11" t="s">
        <v>43</v>
      </c>
      <c r="F29" s="11" t="s">
        <v>69</v>
      </c>
      <c r="G29" s="11">
        <v>22</v>
      </c>
    </row>
    <row r="30" spans="1:7" x14ac:dyDescent="0.25">
      <c r="A30" s="11" t="s">
        <v>16</v>
      </c>
      <c r="B30" s="11">
        <f>305098.1+152549.05+152549.05+457647.15</f>
        <v>1067843.3500000001</v>
      </c>
      <c r="C30" s="11" t="s">
        <v>23</v>
      </c>
      <c r="D30" s="11" t="s">
        <v>59</v>
      </c>
      <c r="E30" s="11" t="s">
        <v>44</v>
      </c>
      <c r="F30" s="11" t="s">
        <v>66</v>
      </c>
      <c r="G30" s="11">
        <v>8446</v>
      </c>
    </row>
    <row r="31" spans="1:7" x14ac:dyDescent="0.25">
      <c r="A31" s="11" t="s">
        <v>15</v>
      </c>
      <c r="B31" s="11">
        <v>152549.04999999999</v>
      </c>
      <c r="C31" s="11" t="s">
        <v>23</v>
      </c>
      <c r="D31" s="11" t="s">
        <v>59</v>
      </c>
      <c r="E31" s="11" t="s">
        <v>45</v>
      </c>
      <c r="F31" s="11" t="s">
        <v>65</v>
      </c>
      <c r="G31" s="11">
        <v>45</v>
      </c>
    </row>
    <row r="32" spans="1:7" x14ac:dyDescent="0.25">
      <c r="A32" s="11" t="s">
        <v>15</v>
      </c>
      <c r="B32" s="11">
        <v>61019.62</v>
      </c>
      <c r="C32" s="11" t="s">
        <v>23</v>
      </c>
      <c r="D32" s="11" t="s">
        <v>59</v>
      </c>
      <c r="E32" s="11" t="s">
        <v>46</v>
      </c>
      <c r="F32" s="11" t="s">
        <v>71</v>
      </c>
      <c r="G32" s="11">
        <f>20+21</f>
        <v>41</v>
      </c>
    </row>
    <row r="33" spans="1:7" x14ac:dyDescent="0.25">
      <c r="A33" s="11" t="s">
        <v>15</v>
      </c>
      <c r="B33" s="11">
        <v>76274.53</v>
      </c>
      <c r="C33" s="11" t="s">
        <v>23</v>
      </c>
      <c r="D33" s="11" t="s">
        <v>59</v>
      </c>
      <c r="E33" s="11" t="s">
        <v>47</v>
      </c>
      <c r="F33" s="11" t="s">
        <v>70</v>
      </c>
      <c r="G33" s="11">
        <f>14+9</f>
        <v>23</v>
      </c>
    </row>
    <row r="34" spans="1:7" x14ac:dyDescent="0.25">
      <c r="A34" s="11" t="s">
        <v>15</v>
      </c>
      <c r="B34" s="11">
        <v>61019.62</v>
      </c>
      <c r="C34" s="11" t="s">
        <v>23</v>
      </c>
      <c r="D34" s="11" t="s">
        <v>59</v>
      </c>
      <c r="E34" s="11" t="s">
        <v>48</v>
      </c>
      <c r="F34" s="11" t="s">
        <v>71</v>
      </c>
      <c r="G34" s="11">
        <f>90+80</f>
        <v>170</v>
      </c>
    </row>
    <row r="35" spans="1:7" x14ac:dyDescent="0.25">
      <c r="A35" s="11" t="s">
        <v>15</v>
      </c>
      <c r="B35" s="11">
        <v>61019.62</v>
      </c>
      <c r="C35" s="11" t="s">
        <v>23</v>
      </c>
      <c r="D35" s="11" t="s">
        <v>59</v>
      </c>
      <c r="E35" s="11" t="s">
        <v>49</v>
      </c>
      <c r="F35" s="11" t="s">
        <v>71</v>
      </c>
      <c r="G35" s="11">
        <f>85+70</f>
        <v>155</v>
      </c>
    </row>
    <row r="36" spans="1:7" x14ac:dyDescent="0.25">
      <c r="A36" s="11" t="s">
        <v>15</v>
      </c>
      <c r="B36" s="11">
        <v>45764.72</v>
      </c>
      <c r="C36" s="11" t="s">
        <v>23</v>
      </c>
      <c r="D36" s="11" t="s">
        <v>59</v>
      </c>
      <c r="E36" s="11" t="s">
        <v>50</v>
      </c>
      <c r="F36" s="11" t="s">
        <v>72</v>
      </c>
      <c r="G36" s="11">
        <f>38+40</f>
        <v>78</v>
      </c>
    </row>
    <row r="37" spans="1:7" x14ac:dyDescent="0.25">
      <c r="A37" s="11" t="s">
        <v>15</v>
      </c>
      <c r="B37" s="11">
        <v>30509.81</v>
      </c>
      <c r="C37" s="11" t="s">
        <v>23</v>
      </c>
      <c r="D37" s="11" t="s">
        <v>59</v>
      </c>
      <c r="E37" s="11" t="s">
        <v>51</v>
      </c>
      <c r="F37" s="11" t="s">
        <v>73</v>
      </c>
      <c r="G37" s="11">
        <f>55+56</f>
        <v>111</v>
      </c>
    </row>
    <row r="38" spans="1:7" x14ac:dyDescent="0.25">
      <c r="A38" s="11" t="s">
        <v>15</v>
      </c>
      <c r="B38" s="11">
        <v>30509.81</v>
      </c>
      <c r="C38" s="11" t="s">
        <v>23</v>
      </c>
      <c r="D38" s="11" t="s">
        <v>59</v>
      </c>
      <c r="E38" s="11" t="s">
        <v>52</v>
      </c>
      <c r="F38" s="11" t="s">
        <v>73</v>
      </c>
      <c r="G38" s="11">
        <v>30</v>
      </c>
    </row>
    <row r="39" spans="1:7" x14ac:dyDescent="0.25">
      <c r="A39" s="11" t="s">
        <v>15</v>
      </c>
      <c r="B39" s="11">
        <v>76274.53</v>
      </c>
      <c r="C39" s="11" t="s">
        <v>23</v>
      </c>
      <c r="D39" s="11" t="s">
        <v>59</v>
      </c>
      <c r="E39" s="11" t="s">
        <v>53</v>
      </c>
      <c r="F39" s="11" t="s">
        <v>70</v>
      </c>
      <c r="G39" s="11">
        <f>40+35</f>
        <v>75</v>
      </c>
    </row>
    <row r="40" spans="1:7" x14ac:dyDescent="0.25">
      <c r="A40" s="11" t="s">
        <v>15</v>
      </c>
      <c r="B40" s="11">
        <v>167803.96</v>
      </c>
      <c r="C40" s="11" t="s">
        <v>23</v>
      </c>
      <c r="D40" s="11" t="s">
        <v>59</v>
      </c>
      <c r="E40" s="11" t="s">
        <v>54</v>
      </c>
      <c r="F40" s="11" t="s">
        <v>67</v>
      </c>
      <c r="G40" s="11">
        <f>16+13</f>
        <v>29</v>
      </c>
    </row>
    <row r="41" spans="1:7" x14ac:dyDescent="0.25">
      <c r="A41" s="11" t="s">
        <v>17</v>
      </c>
      <c r="B41" s="11">
        <v>346200.51</v>
      </c>
      <c r="C41" s="11" t="s">
        <v>23</v>
      </c>
      <c r="D41" s="11" t="s">
        <v>59</v>
      </c>
      <c r="E41" s="11" t="s">
        <v>55</v>
      </c>
      <c r="F41" s="11" t="s">
        <v>74</v>
      </c>
      <c r="G41" s="11">
        <f>19+21</f>
        <v>40</v>
      </c>
    </row>
    <row r="42" spans="1:7" x14ac:dyDescent="0.25">
      <c r="A42" s="11" t="s">
        <v>17</v>
      </c>
      <c r="B42" s="11">
        <v>426124.89</v>
      </c>
      <c r="C42" s="11" t="s">
        <v>23</v>
      </c>
      <c r="D42" s="11" t="s">
        <v>59</v>
      </c>
      <c r="E42" s="11" t="s">
        <v>56</v>
      </c>
      <c r="F42" s="11" t="s">
        <v>76</v>
      </c>
      <c r="G42" s="11">
        <v>20</v>
      </c>
    </row>
    <row r="43" spans="1:7" x14ac:dyDescent="0.25">
      <c r="A43" s="11" t="s">
        <v>18</v>
      </c>
      <c r="B43" s="11">
        <v>181340.58</v>
      </c>
      <c r="C43" s="11" t="s">
        <v>23</v>
      </c>
      <c r="D43" s="11" t="s">
        <v>59</v>
      </c>
      <c r="E43" s="11" t="s">
        <v>57</v>
      </c>
      <c r="F43" s="11" t="s">
        <v>76</v>
      </c>
      <c r="G43" s="11">
        <f>51+52</f>
        <v>103</v>
      </c>
    </row>
    <row r="44" spans="1:7" x14ac:dyDescent="0.25">
      <c r="A44" s="11" t="s">
        <v>14</v>
      </c>
      <c r="B44" s="11">
        <v>120006.47</v>
      </c>
      <c r="C44" s="11" t="s">
        <v>23</v>
      </c>
      <c r="D44" s="11" t="s">
        <v>59</v>
      </c>
      <c r="E44" s="11" t="s">
        <v>42</v>
      </c>
      <c r="F44" s="11" t="s">
        <v>74</v>
      </c>
      <c r="G44" s="11">
        <v>8000</v>
      </c>
    </row>
    <row r="45" spans="1:7" x14ac:dyDescent="0.25">
      <c r="A45" s="11" t="s">
        <v>19</v>
      </c>
      <c r="B45" s="11">
        <v>29134.1</v>
      </c>
      <c r="C45" s="11" t="s">
        <v>23</v>
      </c>
      <c r="D45" s="11" t="s">
        <v>59</v>
      </c>
      <c r="E45" s="11" t="s">
        <v>58</v>
      </c>
      <c r="F45" s="11" t="s">
        <v>75</v>
      </c>
      <c r="G45" s="11"/>
    </row>
    <row r="46" spans="1:7" x14ac:dyDescent="0.25">
      <c r="A46" s="11" t="s">
        <v>20</v>
      </c>
      <c r="B46" s="11">
        <v>686470.73</v>
      </c>
      <c r="C46" s="11" t="s">
        <v>23</v>
      </c>
      <c r="D46" s="11" t="s">
        <v>59</v>
      </c>
      <c r="E46" s="11" t="s">
        <v>44</v>
      </c>
      <c r="F46" s="11" t="s">
        <v>68</v>
      </c>
      <c r="G46" s="11">
        <v>75</v>
      </c>
    </row>
    <row r="47" spans="1:7" x14ac:dyDescent="0.25">
      <c r="A47" s="11" t="s">
        <v>15</v>
      </c>
      <c r="B47" s="11">
        <v>1067843.3500000001</v>
      </c>
      <c r="C47" s="11" t="s">
        <v>23</v>
      </c>
      <c r="D47" s="11" t="s">
        <v>59</v>
      </c>
      <c r="E47" s="11" t="s">
        <v>54</v>
      </c>
      <c r="F47" s="11" t="s">
        <v>66</v>
      </c>
      <c r="G47" s="11">
        <v>8500</v>
      </c>
    </row>
    <row r="48" spans="1:7" x14ac:dyDescent="0.25">
      <c r="A48" s="11" t="s">
        <v>21</v>
      </c>
      <c r="B48" s="11">
        <v>47357.96</v>
      </c>
      <c r="C48" s="11" t="s">
        <v>23</v>
      </c>
      <c r="D48" s="11" t="s">
        <v>59</v>
      </c>
      <c r="E48" s="11" t="s">
        <v>44</v>
      </c>
      <c r="F48" s="11" t="s">
        <v>72</v>
      </c>
      <c r="G48" s="11">
        <v>45</v>
      </c>
    </row>
    <row r="49" spans="1:7" x14ac:dyDescent="0.25">
      <c r="A49" s="21"/>
      <c r="B49" s="11"/>
      <c r="C49" s="11"/>
      <c r="D49" s="11"/>
      <c r="E49" s="11"/>
      <c r="F49" s="11"/>
      <c r="G49" s="11"/>
    </row>
    <row r="50" spans="1:7" x14ac:dyDescent="0.25">
      <c r="A50" s="21"/>
      <c r="B50" s="11"/>
      <c r="C50" s="11"/>
      <c r="D50" s="11"/>
      <c r="E50" s="11"/>
      <c r="F50" s="11"/>
      <c r="G50" s="11"/>
    </row>
    <row r="51" spans="1:7" x14ac:dyDescent="0.25">
      <c r="A51" s="21"/>
      <c r="B51" s="11"/>
      <c r="C51" s="11"/>
      <c r="D51" s="11"/>
      <c r="E51" s="11"/>
      <c r="F51" s="11"/>
      <c r="G51" s="11"/>
    </row>
    <row r="52" spans="1:7" x14ac:dyDescent="0.25">
      <c r="A52" s="21"/>
      <c r="B52" s="11"/>
      <c r="C52" s="11"/>
      <c r="D52" s="11"/>
      <c r="E52" s="11"/>
      <c r="F52" s="11"/>
      <c r="G52" s="11"/>
    </row>
    <row r="53" spans="1:7" x14ac:dyDescent="0.25">
      <c r="A53" s="21"/>
      <c r="B53" s="11"/>
      <c r="C53" s="11"/>
      <c r="D53" s="11"/>
      <c r="E53" s="11"/>
      <c r="F53" s="11"/>
      <c r="G53" s="11"/>
    </row>
    <row r="54" spans="1:7" x14ac:dyDescent="0.25">
      <c r="A54" s="21"/>
      <c r="B54" s="11"/>
      <c r="C54" s="11"/>
      <c r="D54" s="11"/>
      <c r="E54" s="11"/>
      <c r="F54" s="11"/>
      <c r="G54" s="11"/>
    </row>
    <row r="55" spans="1:7" x14ac:dyDescent="0.25">
      <c r="A55" s="21"/>
      <c r="B55" s="11"/>
      <c r="C55" s="11"/>
      <c r="D55" s="11"/>
      <c r="E55" s="11"/>
      <c r="F55" s="11"/>
      <c r="G55" s="11"/>
    </row>
    <row r="56" spans="1:7" x14ac:dyDescent="0.25">
      <c r="A56" s="21"/>
      <c r="B56" s="11"/>
      <c r="C56" s="11"/>
      <c r="D56" s="11"/>
      <c r="E56" s="11"/>
      <c r="F56" s="11"/>
      <c r="G56" s="11"/>
    </row>
    <row r="57" spans="1:7" x14ac:dyDescent="0.25">
      <c r="A57" s="21"/>
      <c r="B57" s="11"/>
      <c r="C57" s="11"/>
      <c r="D57" s="11"/>
      <c r="E57" s="11"/>
      <c r="F57" s="11"/>
      <c r="G57" s="11"/>
    </row>
    <row r="58" spans="1:7" x14ac:dyDescent="0.25">
      <c r="A58" s="21"/>
      <c r="B58" s="11"/>
      <c r="C58" s="11"/>
      <c r="D58" s="11"/>
      <c r="E58" s="11"/>
      <c r="F58" s="11"/>
      <c r="G58" s="11"/>
    </row>
    <row r="59" spans="1:7" x14ac:dyDescent="0.25">
      <c r="A59" s="21"/>
      <c r="B59" s="11"/>
      <c r="C59" s="11"/>
      <c r="D59" s="11"/>
      <c r="E59" s="11"/>
      <c r="F59" s="11"/>
      <c r="G59" s="11"/>
    </row>
    <row r="60" spans="1:7" x14ac:dyDescent="0.25">
      <c r="A60" s="21"/>
      <c r="B60" s="11"/>
      <c r="C60" s="11"/>
      <c r="D60" s="11"/>
      <c r="E60" s="11"/>
      <c r="F60" s="11"/>
      <c r="G60" s="11"/>
    </row>
    <row r="61" spans="1:7" x14ac:dyDescent="0.25">
      <c r="A61" s="21"/>
      <c r="B61" s="11"/>
      <c r="C61" s="11"/>
      <c r="D61" s="11"/>
      <c r="E61" s="11"/>
      <c r="F61" s="11"/>
      <c r="G61" s="11"/>
    </row>
    <row r="62" spans="1:7" x14ac:dyDescent="0.25">
      <c r="A62" s="21"/>
      <c r="B62" s="11"/>
      <c r="C62" s="11"/>
      <c r="D62" s="11"/>
      <c r="E62" s="11"/>
      <c r="F62" s="11"/>
      <c r="G62" s="11"/>
    </row>
    <row r="63" spans="1:7" x14ac:dyDescent="0.25">
      <c r="A63" s="21"/>
      <c r="B63" s="11"/>
      <c r="C63" s="11"/>
      <c r="D63" s="11"/>
      <c r="E63" s="11"/>
      <c r="F63" s="11"/>
      <c r="G63" s="11"/>
    </row>
    <row r="64" spans="1:7" x14ac:dyDescent="0.25">
      <c r="A64" s="21"/>
      <c r="B64" s="11"/>
      <c r="C64" s="11"/>
      <c r="D64" s="11"/>
      <c r="E64" s="11"/>
      <c r="F64" s="11"/>
      <c r="G64" s="11"/>
    </row>
    <row r="65" spans="1:7" x14ac:dyDescent="0.25">
      <c r="A65" s="21"/>
      <c r="B65" s="11"/>
      <c r="C65" s="11"/>
      <c r="D65" s="11"/>
      <c r="E65" s="11"/>
      <c r="F65" s="11"/>
      <c r="G65" s="11"/>
    </row>
    <row r="66" spans="1:7" x14ac:dyDescent="0.25">
      <c r="A66" s="11"/>
      <c r="B66" s="11"/>
      <c r="C66" s="11"/>
      <c r="D66" s="11"/>
      <c r="E66" s="11"/>
      <c r="F66" s="11"/>
      <c r="G66" s="11"/>
    </row>
    <row r="67" spans="1:7" x14ac:dyDescent="0.25">
      <c r="A67" s="11"/>
      <c r="B67" s="11"/>
      <c r="C67" s="11"/>
      <c r="D67" s="11"/>
      <c r="E67" s="11"/>
      <c r="F67" s="11"/>
      <c r="G67" s="11"/>
    </row>
    <row r="68" spans="1:7" x14ac:dyDescent="0.25">
      <c r="A68" s="11"/>
      <c r="B68" s="11"/>
      <c r="C68" s="11"/>
      <c r="D68" s="11"/>
      <c r="E68" s="11"/>
      <c r="F68" s="11"/>
      <c r="G68" s="11"/>
    </row>
    <row r="69" spans="1:7" x14ac:dyDescent="0.25">
      <c r="A69" s="11"/>
      <c r="B69" s="11"/>
      <c r="C69" s="11"/>
      <c r="D69" s="11"/>
      <c r="E69" s="11"/>
      <c r="F69" s="11"/>
      <c r="G69" s="11"/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2015-09-03T16:11:23Z</dcterms:created>
  <dcterms:modified xsi:type="dcterms:W3CDTF">2018-01-31T18:38:36Z</dcterms:modified>
</cp:coreProperties>
</file>