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F81" i="1" l="1"/>
  <c r="G81" i="1"/>
  <c r="H81" i="1"/>
  <c r="E81" i="1"/>
  <c r="D81" i="1"/>
  <c r="I59" i="1"/>
  <c r="I60" i="1"/>
  <c r="I58" i="1"/>
  <c r="I57" i="1"/>
  <c r="F59" i="1"/>
  <c r="F58" i="1"/>
  <c r="F57" i="1"/>
  <c r="E57" i="1"/>
  <c r="D57" i="1"/>
  <c r="I49" i="1"/>
  <c r="I50" i="1"/>
  <c r="I51" i="1"/>
  <c r="I52" i="1"/>
  <c r="I53" i="1"/>
  <c r="I54" i="1"/>
  <c r="I55" i="1"/>
  <c r="I56" i="1"/>
  <c r="I48" i="1"/>
  <c r="I47" i="1"/>
  <c r="F49" i="1"/>
  <c r="F50" i="1"/>
  <c r="F51" i="1"/>
  <c r="F52" i="1"/>
  <c r="F53" i="1"/>
  <c r="F54" i="1"/>
  <c r="F55" i="1"/>
  <c r="F56" i="1"/>
  <c r="F48" i="1"/>
  <c r="F47" i="1"/>
  <c r="E47" i="1"/>
  <c r="I39" i="1"/>
  <c r="I40" i="1"/>
  <c r="I41" i="1"/>
  <c r="I42" i="1"/>
  <c r="I44" i="1"/>
  <c r="I45" i="1"/>
  <c r="I46" i="1"/>
  <c r="I38" i="1"/>
  <c r="I37" i="1"/>
  <c r="F39" i="1"/>
  <c r="F40" i="1"/>
  <c r="F41" i="1"/>
  <c r="F42" i="1"/>
  <c r="F43" i="1"/>
  <c r="F44" i="1"/>
  <c r="F45" i="1"/>
  <c r="F46" i="1"/>
  <c r="F38" i="1"/>
  <c r="F37" i="1"/>
  <c r="E37" i="1"/>
  <c r="D37" i="1"/>
  <c r="I30" i="1"/>
  <c r="I31" i="1"/>
  <c r="I33" i="1"/>
  <c r="I34" i="1"/>
  <c r="I35" i="1"/>
  <c r="I36" i="1"/>
  <c r="I28" i="1"/>
  <c r="I27" i="1"/>
  <c r="F29" i="1"/>
  <c r="F30" i="1"/>
  <c r="F31" i="1"/>
  <c r="F32" i="1"/>
  <c r="F33" i="1"/>
  <c r="F34" i="1"/>
  <c r="F35" i="1"/>
  <c r="F36" i="1"/>
  <c r="F28" i="1"/>
  <c r="F27" i="1"/>
  <c r="E27" i="1"/>
  <c r="D27" i="1"/>
  <c r="I19" i="1"/>
  <c r="I21" i="1"/>
  <c r="I22" i="1"/>
  <c r="I23" i="1"/>
  <c r="I24" i="1"/>
  <c r="I25" i="1"/>
  <c r="I26" i="1"/>
  <c r="I18" i="1"/>
  <c r="I17" i="1"/>
  <c r="F19" i="1"/>
  <c r="F20" i="1"/>
  <c r="F21" i="1"/>
  <c r="F22" i="1"/>
  <c r="F23" i="1"/>
  <c r="F24" i="1"/>
  <c r="F25" i="1"/>
  <c r="F26" i="1"/>
  <c r="F18" i="1"/>
  <c r="F17" i="1"/>
  <c r="E17" i="1"/>
  <c r="D17" i="1"/>
  <c r="I10" i="1"/>
  <c r="I11" i="1"/>
  <c r="I12" i="1"/>
  <c r="I13" i="1"/>
  <c r="I14" i="1"/>
  <c r="I15" i="1"/>
  <c r="I16" i="1"/>
  <c r="I9" i="1"/>
  <c r="F10" i="1"/>
  <c r="F11" i="1"/>
  <c r="F12" i="1"/>
  <c r="F13" i="1"/>
  <c r="F14" i="1"/>
  <c r="F15" i="1"/>
  <c r="F16" i="1"/>
  <c r="F9" i="1"/>
  <c r="E9" i="1"/>
  <c r="D9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<sst xmlns="http://schemas.openxmlformats.org/spreadsheetml/2006/main" count="92" uniqueCount="92">
  <si>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</si>
  <si>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</si>
  <si>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</si>
  <si>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</si>
  <si>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</si>
  <si>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</si>
  <si>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</si>
  <si>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</si>
  <si>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</si>
  <si>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</si>
  <si>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</si>
  <si>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</si>
  <si>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</si>
  <si>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</si>
  <si>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</si>
  <si>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</si>
  <si>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</si>
  <si>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</si>
  <si>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</si>
  <si>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</si>
  <si>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</si>
  <si>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</si>
  <si>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</si>
  <si>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</si>
  <si>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</si>
  <si>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</si>
  <si>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</si>
  <si>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</si>
  <si>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</si>
  <si>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</si>
  <si>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</si>
  <si>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</si>
  <si>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</si>
  <si>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</si>
  <si>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</si>
  <si>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</si>
  <si>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</si>
  <si>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</si>
  <si>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</si>
  <si>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</si>
  <si>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</si>
  <si>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</si>
  <si>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</si>
  <si>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</si>
  <si>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</si>
  <si>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</si>
  <si>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</si>
  <si>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</si>
  <si>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</si>
  <si>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</si>
  <si>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</si>
  <si>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</si>
  <si>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</si>
  <si>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</si>
  <si>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</si>
  <si>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</si>
  <si>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</si>
  <si>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</si>
  <si>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</si>
  <si>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</si>
  <si>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</si>
  <si>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</si>
  <si>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</si>
  <si>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</si>
  <si>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</si>
  <si>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</si>
  <si>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</si>
  <si>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</si>
  <si>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</si>
  <si>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</si>
  <si>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</si>
  <si>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</si>
  <si>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</si>
  <si>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</si>
  <si>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</si>
  <si>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</si>
  <si>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</si>
  <si>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</si>
  <si>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</si>
  <si>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</si>
  <si>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</si>
  <si>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</si>
  <si>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</si>
  <si>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</si>
  <si>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</si>
  <si>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</si>
  <si>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</si>
  <si>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</si>
  <si>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</si>
  <si>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ASEC_EAEPECOG_4toTRIM_D2</t>
  </si>
  <si>
    <t>Nombre del Ente Público: Municipio de Progreso, Coahuila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</si>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</sst>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I81" sqref="I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90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6" thickBot="1" x14ac:dyDescent="0.25">
      <c r="B5" s="18" t="s">
        <v>91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f>SUM(D10:D16)</f>
        <v>11229276</v>
      </c>
      <c r="E9" s="8">
        <f t="shared" ref="E9:H9" si="0">SUM(E10:E16)</f>
        <v>769061</v>
      </c>
      <c r="F9" s="8">
        <f>D9+E9</f>
        <v>11998337</v>
      </c>
      <c r="G9" s="8">
        <v>4612759.72</v>
      </c>
      <c r="H9" s="8">
        <v>4606318</v>
      </c>
      <c r="I9" s="8">
        <f>F9-G9</f>
        <v>7385577.2800000003</v>
      </c>
    </row>
    <row r="10" spans="2:11" x14ac:dyDescent="0.2">
      <c r="B10" s="2"/>
      <c r="C10" s="3" t="s">
        <v>13</v>
      </c>
      <c r="D10" s="6">
        <v>8589576</v>
      </c>
      <c r="E10" s="6">
        <v>-25669</v>
      </c>
      <c r="F10" s="6">
        <f t="shared" ref="F10:F16" si="1">D10+E10</f>
        <v>8563907</v>
      </c>
      <c r="G10" s="6">
        <v>2248701.2999999998</v>
      </c>
      <c r="H10" s="6">
        <v>2247413</v>
      </c>
      <c r="I10" s="6">
        <f t="shared" ref="I10:I16" si="2">F10-G10</f>
        <v>6315205.7000000002</v>
      </c>
    </row>
    <row r="11" spans="2:11" x14ac:dyDescent="0.2">
      <c r="B11" s="2"/>
      <c r="C11" s="3" t="s">
        <v>14</v>
      </c>
      <c r="D11" s="6">
        <v>513300</v>
      </c>
      <c r="E11" s="6">
        <v>178045</v>
      </c>
      <c r="F11" s="6">
        <f t="shared" si="1"/>
        <v>691345</v>
      </c>
      <c r="G11" s="6">
        <v>58080</v>
      </c>
      <c r="H11" s="6">
        <v>58080</v>
      </c>
      <c r="I11" s="6">
        <f t="shared" si="2"/>
        <v>633265</v>
      </c>
    </row>
    <row r="12" spans="2:11" x14ac:dyDescent="0.2">
      <c r="B12" s="2"/>
      <c r="C12" s="3" t="s">
        <v>15</v>
      </c>
      <c r="D12" s="6">
        <v>2002400</v>
      </c>
      <c r="E12" s="6">
        <v>616685</v>
      </c>
      <c r="F12" s="6">
        <f t="shared" si="1"/>
        <v>2619085</v>
      </c>
      <c r="G12" s="6">
        <v>2305978.42</v>
      </c>
      <c r="H12" s="6">
        <v>2300825</v>
      </c>
      <c r="I12" s="6">
        <f t="shared" si="2"/>
        <v>313106.58000000007</v>
      </c>
    </row>
    <row r="13" spans="2:11" x14ac:dyDescent="0.2">
      <c r="B13" s="2"/>
      <c r="C13" s="3" t="s">
        <v>16</v>
      </c>
      <c r="D13" s="6">
        <v>124000</v>
      </c>
      <c r="E13" s="6">
        <v>0</v>
      </c>
      <c r="F13" s="6">
        <f t="shared" si="1"/>
        <v>124000</v>
      </c>
      <c r="G13" s="6">
        <v>0</v>
      </c>
      <c r="H13" s="6">
        <v>0</v>
      </c>
      <c r="I13" s="6">
        <f t="shared" si="2"/>
        <v>124000</v>
      </c>
    </row>
    <row r="14" spans="2:11" x14ac:dyDescent="0.2">
      <c r="B14" s="2"/>
      <c r="C14" s="3" t="s">
        <v>17</v>
      </c>
      <c r="D14" s="6">
        <v>0</v>
      </c>
      <c r="E14" s="6">
        <v>0</v>
      </c>
      <c r="F14" s="6">
        <f t="shared" si="1"/>
        <v>0</v>
      </c>
      <c r="G14" s="6">
        <v>0</v>
      </c>
      <c r="H14" s="6">
        <v>0</v>
      </c>
      <c r="I14" s="6">
        <f t="shared" si="2"/>
        <v>0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1"/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1"/>
        <v>0</v>
      </c>
      <c r="G16" s="6">
        <v>0</v>
      </c>
      <c r="H16" s="6">
        <v>0</v>
      </c>
      <c r="I16" s="6">
        <f t="shared" si="2"/>
        <v>0</v>
      </c>
    </row>
    <row r="17" spans="2:9" s="9" customFormat="1" x14ac:dyDescent="0.2">
      <c r="B17" s="32" t="s">
        <v>20</v>
      </c>
      <c r="C17" s="33"/>
      <c r="D17" s="8">
        <f>SUM(D18:D26)</f>
        <v>2522000</v>
      </c>
      <c r="E17" s="8">
        <f>SUM(E18:E26)</f>
        <v>883554.50999999989</v>
      </c>
      <c r="F17" s="8">
        <f>D17+E17</f>
        <v>3405554.51</v>
      </c>
      <c r="G17" s="8">
        <v>816348.45</v>
      </c>
      <c r="H17" s="8">
        <v>832856.41</v>
      </c>
      <c r="I17" s="8">
        <f>F17-G17</f>
        <v>2589206.0599999996</v>
      </c>
    </row>
    <row r="18" spans="2:9" x14ac:dyDescent="0.2">
      <c r="B18" s="2"/>
      <c r="C18" s="3" t="s">
        <v>21</v>
      </c>
      <c r="D18" s="6">
        <v>242000</v>
      </c>
      <c r="E18" s="6">
        <v>115609.07</v>
      </c>
      <c r="F18" s="6">
        <f>D18+E18</f>
        <v>357609.07</v>
      </c>
      <c r="G18" s="6">
        <v>42858.55</v>
      </c>
      <c r="H18" s="6">
        <v>42858.55</v>
      </c>
      <c r="I18" s="6">
        <f>F18-G18</f>
        <v>314750.52</v>
      </c>
    </row>
    <row r="19" spans="2:9" x14ac:dyDescent="0.2">
      <c r="B19" s="2"/>
      <c r="C19" s="3" t="s">
        <v>22</v>
      </c>
      <c r="D19" s="6">
        <v>20000</v>
      </c>
      <c r="E19" s="6">
        <v>43316.76</v>
      </c>
      <c r="F19" s="6">
        <f t="shared" ref="F19:F26" si="3">D19+E19</f>
        <v>63316.76</v>
      </c>
      <c r="G19" s="6">
        <v>12454.21</v>
      </c>
      <c r="H19" s="6">
        <v>12454.21</v>
      </c>
      <c r="I19" s="6">
        <f t="shared" ref="I19:I26" si="4">F19-G19</f>
        <v>50862.55</v>
      </c>
    </row>
    <row r="20" spans="2:9" x14ac:dyDescent="0.2">
      <c r="B20" s="2"/>
      <c r="C20" s="3" t="s">
        <v>23</v>
      </c>
      <c r="D20" s="6">
        <v>0</v>
      </c>
      <c r="E20" s="6">
        <v>800</v>
      </c>
      <c r="F20" s="6">
        <f t="shared" si="3"/>
        <v>800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170000</v>
      </c>
      <c r="E21" s="6">
        <v>18384.29</v>
      </c>
      <c r="F21" s="6">
        <f t="shared" si="3"/>
        <v>188384.29</v>
      </c>
      <c r="G21" s="6">
        <v>19382.09</v>
      </c>
      <c r="H21" s="6">
        <v>19382.09</v>
      </c>
      <c r="I21" s="6">
        <f t="shared" si="4"/>
        <v>169002.2</v>
      </c>
    </row>
    <row r="22" spans="2:9" x14ac:dyDescent="0.2">
      <c r="B22" s="2"/>
      <c r="C22" s="3" t="s">
        <v>25</v>
      </c>
      <c r="D22" s="6">
        <v>50000</v>
      </c>
      <c r="E22" s="6">
        <v>38456.58</v>
      </c>
      <c r="F22" s="6">
        <f t="shared" si="3"/>
        <v>88456.58</v>
      </c>
      <c r="G22" s="6">
        <v>6296.22</v>
      </c>
      <c r="H22" s="6">
        <v>6296.22</v>
      </c>
      <c r="I22" s="6">
        <f t="shared" si="4"/>
        <v>82160.36</v>
      </c>
    </row>
    <row r="23" spans="2:9" x14ac:dyDescent="0.2">
      <c r="B23" s="2"/>
      <c r="C23" s="3" t="s">
        <v>26</v>
      </c>
      <c r="D23" s="6">
        <v>1555000</v>
      </c>
      <c r="E23" s="6">
        <v>588328.78</v>
      </c>
      <c r="F23" s="6">
        <f t="shared" si="3"/>
        <v>2143328.7800000003</v>
      </c>
      <c r="G23" s="6">
        <v>704089.37</v>
      </c>
      <c r="H23" s="6">
        <v>704089.37</v>
      </c>
      <c r="I23" s="6">
        <f t="shared" si="4"/>
        <v>1439239.4100000001</v>
      </c>
    </row>
    <row r="24" spans="2:9" x14ac:dyDescent="0.2">
      <c r="B24" s="2"/>
      <c r="C24" s="3" t="s">
        <v>27</v>
      </c>
      <c r="D24" s="6">
        <v>40000</v>
      </c>
      <c r="E24" s="6">
        <v>14500.2</v>
      </c>
      <c r="F24" s="6">
        <f t="shared" si="3"/>
        <v>54500.2</v>
      </c>
      <c r="G24" s="6">
        <v>12298.71</v>
      </c>
      <c r="H24" s="6">
        <v>12298.37</v>
      </c>
      <c r="I24" s="6">
        <f t="shared" si="4"/>
        <v>42201.49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f t="shared" si="3"/>
        <v>0</v>
      </c>
      <c r="G25" s="6">
        <v>0</v>
      </c>
      <c r="H25" s="6">
        <v>0</v>
      </c>
      <c r="I25" s="6">
        <f t="shared" si="4"/>
        <v>0</v>
      </c>
    </row>
    <row r="26" spans="2:9" x14ac:dyDescent="0.2">
      <c r="B26" s="2"/>
      <c r="C26" s="3" t="s">
        <v>29</v>
      </c>
      <c r="D26" s="6">
        <v>445000</v>
      </c>
      <c r="E26" s="6">
        <v>64158.83</v>
      </c>
      <c r="F26" s="6">
        <f t="shared" si="3"/>
        <v>509158.83</v>
      </c>
      <c r="G26" s="6">
        <v>18969.3</v>
      </c>
      <c r="H26" s="6">
        <v>35477.26</v>
      </c>
      <c r="I26" s="6">
        <f t="shared" si="4"/>
        <v>490189.53</v>
      </c>
    </row>
    <row r="27" spans="2:9" s="9" customFormat="1" x14ac:dyDescent="0.2">
      <c r="B27" s="32" t="s">
        <v>30</v>
      </c>
      <c r="C27" s="33"/>
      <c r="D27" s="8">
        <f>SUM(D28:D36)</f>
        <v>5645968</v>
      </c>
      <c r="E27" s="8">
        <f>SUM(E28:E36)</f>
        <v>1399650.99</v>
      </c>
      <c r="F27" s="8">
        <f>D27+E27</f>
        <v>7045618.9900000002</v>
      </c>
      <c r="G27" s="8">
        <v>1753655.43</v>
      </c>
      <c r="H27" s="8">
        <v>1698984.43</v>
      </c>
      <c r="I27" s="8">
        <f>F27-G27</f>
        <v>5291963.5600000005</v>
      </c>
    </row>
    <row r="28" spans="2:9" x14ac:dyDescent="0.2">
      <c r="B28" s="2"/>
      <c r="C28" s="3" t="s">
        <v>31</v>
      </c>
      <c r="D28" s="6">
        <v>2921000</v>
      </c>
      <c r="E28" s="6">
        <v>860809.38</v>
      </c>
      <c r="F28" s="6">
        <f>D28+E28</f>
        <v>3781809.38</v>
      </c>
      <c r="G28" s="6">
        <v>989102.99</v>
      </c>
      <c r="H28" s="6">
        <v>995698.99</v>
      </c>
      <c r="I28" s="6">
        <f>F28-G28</f>
        <v>2792706.3899999997</v>
      </c>
    </row>
    <row r="29" spans="2:9" x14ac:dyDescent="0.2">
      <c r="B29" s="2"/>
      <c r="C29" s="3" t="s">
        <v>32</v>
      </c>
      <c r="D29" s="6">
        <v>5000</v>
      </c>
      <c r="E29" s="6">
        <v>12770</v>
      </c>
      <c r="F29" s="6">
        <f t="shared" ref="F29:F36" si="5">D29+E29</f>
        <v>17770</v>
      </c>
      <c r="G29" s="6">
        <v>84400</v>
      </c>
      <c r="H29" s="6">
        <v>8400</v>
      </c>
      <c r="I29" s="6">
        <v>9370</v>
      </c>
    </row>
    <row r="30" spans="2:9" x14ac:dyDescent="0.2">
      <c r="B30" s="2"/>
      <c r="C30" s="3" t="s">
        <v>33</v>
      </c>
      <c r="D30" s="6">
        <v>320000</v>
      </c>
      <c r="E30" s="6">
        <v>227731.99</v>
      </c>
      <c r="F30" s="6">
        <f t="shared" si="5"/>
        <v>547731.99</v>
      </c>
      <c r="G30" s="6">
        <v>216838.19</v>
      </c>
      <c r="H30" s="6">
        <v>216838.19</v>
      </c>
      <c r="I30" s="6">
        <f t="shared" ref="I29:I36" si="6">F30-G30</f>
        <v>330893.8</v>
      </c>
    </row>
    <row r="31" spans="2:9" x14ac:dyDescent="0.2">
      <c r="B31" s="2"/>
      <c r="C31" s="3" t="s">
        <v>34</v>
      </c>
      <c r="D31" s="6">
        <v>25000</v>
      </c>
      <c r="E31" s="6">
        <v>12334.48</v>
      </c>
      <c r="F31" s="6">
        <f t="shared" si="5"/>
        <v>37334.479999999996</v>
      </c>
      <c r="G31" s="6">
        <v>2579.84</v>
      </c>
      <c r="H31" s="6">
        <v>2579.84</v>
      </c>
      <c r="I31" s="6">
        <f t="shared" si="6"/>
        <v>34754.639999999999</v>
      </c>
    </row>
    <row r="32" spans="2:9" x14ac:dyDescent="0.2">
      <c r="B32" s="2"/>
      <c r="C32" s="3" t="s">
        <v>35</v>
      </c>
      <c r="D32" s="6">
        <v>1212968</v>
      </c>
      <c r="E32" s="6">
        <v>-39937.29</v>
      </c>
      <c r="F32" s="6">
        <f t="shared" si="5"/>
        <v>1173030.71</v>
      </c>
      <c r="G32" s="6">
        <v>149235.74</v>
      </c>
      <c r="H32" s="6">
        <v>149235.74</v>
      </c>
      <c r="I32" s="6">
        <v>1023794.97</v>
      </c>
    </row>
    <row r="33" spans="2:9" x14ac:dyDescent="0.2">
      <c r="B33" s="2"/>
      <c r="C33" s="3" t="s">
        <v>36</v>
      </c>
      <c r="D33" s="6">
        <v>250000</v>
      </c>
      <c r="E33" s="6">
        <v>37138.519999999997</v>
      </c>
      <c r="F33" s="6">
        <f t="shared" si="5"/>
        <v>287138.52</v>
      </c>
      <c r="G33" s="6">
        <v>76098.16</v>
      </c>
      <c r="H33" s="6">
        <v>76098.16</v>
      </c>
      <c r="I33" s="6">
        <f t="shared" si="6"/>
        <v>211040.36000000002</v>
      </c>
    </row>
    <row r="34" spans="2:9" x14ac:dyDescent="0.2">
      <c r="B34" s="2"/>
      <c r="C34" s="3" t="s">
        <v>37</v>
      </c>
      <c r="D34" s="6">
        <v>265000</v>
      </c>
      <c r="E34" s="6">
        <v>54019.43</v>
      </c>
      <c r="F34" s="6">
        <f t="shared" si="5"/>
        <v>319019.43</v>
      </c>
      <c r="G34" s="6">
        <v>52959.32</v>
      </c>
      <c r="H34" s="6">
        <v>52959.32</v>
      </c>
      <c r="I34" s="6">
        <f t="shared" si="6"/>
        <v>266060.11</v>
      </c>
    </row>
    <row r="35" spans="2:9" x14ac:dyDescent="0.2">
      <c r="B35" s="2"/>
      <c r="C35" s="3" t="s">
        <v>38</v>
      </c>
      <c r="D35" s="6">
        <v>450000</v>
      </c>
      <c r="E35" s="6">
        <v>69727</v>
      </c>
      <c r="F35" s="6">
        <f t="shared" si="5"/>
        <v>519727</v>
      </c>
      <c r="G35" s="6">
        <v>143946.75</v>
      </c>
      <c r="H35" s="6">
        <v>143946.75</v>
      </c>
      <c r="I35" s="6">
        <f t="shared" si="6"/>
        <v>375780.25</v>
      </c>
    </row>
    <row r="36" spans="2:9" x14ac:dyDescent="0.2">
      <c r="B36" s="2"/>
      <c r="C36" s="3" t="s">
        <v>39</v>
      </c>
      <c r="D36" s="6">
        <v>197000</v>
      </c>
      <c r="E36" s="6">
        <v>165057.48000000001</v>
      </c>
      <c r="F36" s="6">
        <f t="shared" si="5"/>
        <v>362057.48</v>
      </c>
      <c r="G36" s="6">
        <v>114494.44</v>
      </c>
      <c r="H36" s="6">
        <v>53227.44</v>
      </c>
      <c r="I36" s="6">
        <f t="shared" si="6"/>
        <v>247563.03999999998</v>
      </c>
    </row>
    <row r="37" spans="2:9" s="9" customFormat="1" x14ac:dyDescent="0.2">
      <c r="B37" s="32" t="s">
        <v>40</v>
      </c>
      <c r="C37" s="33"/>
      <c r="D37" s="8">
        <f>SUM(D38:D46)</f>
        <v>3921000</v>
      </c>
      <c r="E37" s="8">
        <f>SUM(E38:E46)</f>
        <v>2221144.66</v>
      </c>
      <c r="F37" s="8">
        <f>D37+E37</f>
        <v>6142144.6600000001</v>
      </c>
      <c r="G37" s="8">
        <v>2467733.69</v>
      </c>
      <c r="H37" s="8">
        <v>2476833.69</v>
      </c>
      <c r="I37" s="8">
        <f>F37-G37</f>
        <v>3674410.97</v>
      </c>
    </row>
    <row r="38" spans="2:9" x14ac:dyDescent="0.2">
      <c r="B38" s="2"/>
      <c r="C38" s="3" t="s">
        <v>41</v>
      </c>
      <c r="D38" s="6">
        <v>0</v>
      </c>
      <c r="E38" s="6">
        <v>245000</v>
      </c>
      <c r="F38" s="6">
        <f>D38+E38</f>
        <v>245000</v>
      </c>
      <c r="G38" s="6">
        <v>0</v>
      </c>
      <c r="H38" s="6">
        <v>0</v>
      </c>
      <c r="I38" s="6">
        <f>F38-G38</f>
        <v>245000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f t="shared" ref="F39:F46" si="7">D39+E39</f>
        <v>0</v>
      </c>
      <c r="G39" s="6">
        <v>0</v>
      </c>
      <c r="H39" s="6">
        <v>0</v>
      </c>
      <c r="I39" s="6">
        <f t="shared" ref="I39:I46" si="8">F39-G39</f>
        <v>0</v>
      </c>
    </row>
    <row r="40" spans="2:9" x14ac:dyDescent="0.2">
      <c r="B40" s="2"/>
      <c r="C40" s="3" t="s">
        <v>43</v>
      </c>
      <c r="D40" s="6">
        <v>300000</v>
      </c>
      <c r="E40" s="6">
        <v>569804.47</v>
      </c>
      <c r="F40" s="6">
        <f t="shared" si="7"/>
        <v>869804.47</v>
      </c>
      <c r="G40" s="6">
        <v>294338.11</v>
      </c>
      <c r="H40" s="6">
        <v>294338.11</v>
      </c>
      <c r="I40" s="6">
        <f t="shared" si="8"/>
        <v>575466.36</v>
      </c>
    </row>
    <row r="41" spans="2:9" x14ac:dyDescent="0.2">
      <c r="B41" s="2"/>
      <c r="C41" s="3" t="s">
        <v>44</v>
      </c>
      <c r="D41" s="6">
        <v>3321000</v>
      </c>
      <c r="E41" s="6">
        <v>1409340.19</v>
      </c>
      <c r="F41" s="6">
        <f t="shared" si="7"/>
        <v>4730340.1899999995</v>
      </c>
      <c r="G41" s="6">
        <v>2182519.75</v>
      </c>
      <c r="H41" s="6">
        <v>2191619.75</v>
      </c>
      <c r="I41" s="6">
        <f t="shared" si="8"/>
        <v>2547820.4399999995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7"/>
        <v>0</v>
      </c>
      <c r="G42" s="6">
        <v>0</v>
      </c>
      <c r="H42" s="6">
        <v>0</v>
      </c>
      <c r="I42" s="6">
        <f t="shared" si="8"/>
        <v>0</v>
      </c>
    </row>
    <row r="43" spans="2:9" x14ac:dyDescent="0.2">
      <c r="B43" s="2"/>
      <c r="C43" s="3" t="s">
        <v>46</v>
      </c>
      <c r="D43" s="6">
        <v>300000</v>
      </c>
      <c r="E43" s="6">
        <v>-3000</v>
      </c>
      <c r="F43" s="6">
        <f t="shared" si="7"/>
        <v>297000</v>
      </c>
      <c r="G43" s="6">
        <v>-9124.17</v>
      </c>
      <c r="H43" s="6">
        <v>-9124.17</v>
      </c>
      <c r="I43" s="6">
        <v>306124.17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7"/>
        <v>0</v>
      </c>
      <c r="G44" s="6">
        <v>0</v>
      </c>
      <c r="H44" s="6">
        <v>0</v>
      </c>
      <c r="I44" s="6">
        <f t="shared" si="8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7"/>
        <v>0</v>
      </c>
      <c r="G45" s="6">
        <v>0</v>
      </c>
      <c r="H45" s="6">
        <v>0</v>
      </c>
      <c r="I45" s="6">
        <f t="shared" si="8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7"/>
        <v>0</v>
      </c>
      <c r="G46" s="6">
        <v>0</v>
      </c>
      <c r="H46" s="6">
        <v>0</v>
      </c>
      <c r="I46" s="6">
        <f t="shared" si="8"/>
        <v>0</v>
      </c>
    </row>
    <row r="47" spans="2:9" s="9" customFormat="1" x14ac:dyDescent="0.2">
      <c r="B47" s="32" t="s">
        <v>50</v>
      </c>
      <c r="C47" s="33"/>
      <c r="D47" s="8">
        <v>0</v>
      </c>
      <c r="E47" s="8">
        <f>SUM(E48:E56)</f>
        <v>102068</v>
      </c>
      <c r="F47" s="8">
        <f>D47+E47</f>
        <v>102068</v>
      </c>
      <c r="G47" s="8">
        <v>29173.93</v>
      </c>
      <c r="H47" s="8">
        <v>29173.93</v>
      </c>
      <c r="I47" s="8">
        <f>F47-G47</f>
        <v>72894.070000000007</v>
      </c>
    </row>
    <row r="48" spans="2:9" x14ac:dyDescent="0.2">
      <c r="B48" s="2"/>
      <c r="C48" s="3" t="s">
        <v>51</v>
      </c>
      <c r="D48" s="6">
        <v>0</v>
      </c>
      <c r="E48" s="6">
        <v>28398</v>
      </c>
      <c r="F48" s="6">
        <f>D48+E48</f>
        <v>28398</v>
      </c>
      <c r="G48" s="6">
        <v>11936.92</v>
      </c>
      <c r="H48" s="6">
        <v>11936.92</v>
      </c>
      <c r="I48" s="6">
        <f>F48-G48</f>
        <v>16461.080000000002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f t="shared" ref="F49:F56" si="9">D49+E49</f>
        <v>0</v>
      </c>
      <c r="G49" s="6">
        <v>0</v>
      </c>
      <c r="H49" s="6">
        <v>0</v>
      </c>
      <c r="I49" s="6">
        <f t="shared" ref="I49:I56" si="10">F49-G49</f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9"/>
        <v>0</v>
      </c>
      <c r="G50" s="6">
        <v>0</v>
      </c>
      <c r="H50" s="6">
        <v>0</v>
      </c>
      <c r="I50" s="6">
        <f t="shared" si="10"/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f t="shared" si="9"/>
        <v>0</v>
      </c>
      <c r="G51" s="6">
        <v>0</v>
      </c>
      <c r="H51" s="6">
        <v>0</v>
      </c>
      <c r="I51" s="6">
        <f t="shared" si="10"/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9"/>
        <v>0</v>
      </c>
      <c r="G52" s="6">
        <v>0</v>
      </c>
      <c r="H52" s="6">
        <v>0</v>
      </c>
      <c r="I52" s="6">
        <f t="shared" si="10"/>
        <v>0</v>
      </c>
    </row>
    <row r="53" spans="2:9" x14ac:dyDescent="0.2">
      <c r="B53" s="2"/>
      <c r="C53" s="3" t="s">
        <v>56</v>
      </c>
      <c r="D53" s="6">
        <v>0</v>
      </c>
      <c r="E53" s="6">
        <v>73670</v>
      </c>
      <c r="F53" s="6">
        <f t="shared" si="9"/>
        <v>73670</v>
      </c>
      <c r="G53" s="6">
        <v>17237.009999999998</v>
      </c>
      <c r="H53" s="6">
        <v>17237.009999999998</v>
      </c>
      <c r="I53" s="6">
        <f t="shared" si="10"/>
        <v>56432.990000000005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9"/>
        <v>0</v>
      </c>
      <c r="G54" s="6">
        <v>0</v>
      </c>
      <c r="H54" s="6">
        <v>0</v>
      </c>
      <c r="I54" s="6">
        <f t="shared" si="10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9"/>
        <v>0</v>
      </c>
      <c r="G55" s="6">
        <v>0</v>
      </c>
      <c r="H55" s="6">
        <v>0</v>
      </c>
      <c r="I55" s="6">
        <f t="shared" si="10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9"/>
        <v>0</v>
      </c>
      <c r="G56" s="6">
        <v>0</v>
      </c>
      <c r="H56" s="6">
        <v>0</v>
      </c>
      <c r="I56" s="6">
        <f t="shared" si="10"/>
        <v>0</v>
      </c>
    </row>
    <row r="57" spans="2:9" s="9" customFormat="1" x14ac:dyDescent="0.2">
      <c r="B57" s="32" t="s">
        <v>60</v>
      </c>
      <c r="C57" s="33"/>
      <c r="D57" s="8">
        <f>SUM(D58:D60)</f>
        <v>2933570</v>
      </c>
      <c r="E57" s="8">
        <f t="shared" ref="E57:H57" si="11">SUM(E58:E60)</f>
        <v>80518862.11999999</v>
      </c>
      <c r="F57" s="8">
        <f>D57+E57</f>
        <v>83452432.11999999</v>
      </c>
      <c r="G57" s="8">
        <v>37334642.759999998</v>
      </c>
      <c r="H57" s="8">
        <v>37334642.759999998</v>
      </c>
      <c r="I57" s="8">
        <f>F57-G57</f>
        <v>46117789.359999992</v>
      </c>
    </row>
    <row r="58" spans="2:9" x14ac:dyDescent="0.2">
      <c r="B58" s="2"/>
      <c r="C58" s="3" t="s">
        <v>61</v>
      </c>
      <c r="D58" s="6">
        <v>2452000</v>
      </c>
      <c r="E58" s="6">
        <v>72686668.959999993</v>
      </c>
      <c r="F58" s="6">
        <f>D58+E58</f>
        <v>75138668.959999993</v>
      </c>
      <c r="G58" s="6">
        <v>31852255.100000001</v>
      </c>
      <c r="H58" s="6">
        <v>31852255.100000001</v>
      </c>
      <c r="I58" s="6">
        <f>F58-G58</f>
        <v>43286413.859999992</v>
      </c>
    </row>
    <row r="59" spans="2:9" x14ac:dyDescent="0.2">
      <c r="B59" s="2"/>
      <c r="C59" s="3" t="s">
        <v>62</v>
      </c>
      <c r="D59" s="6">
        <v>481570</v>
      </c>
      <c r="E59" s="6">
        <v>7832193.1600000001</v>
      </c>
      <c r="F59" s="6">
        <f>D59+E59</f>
        <v>8313763.1600000001</v>
      </c>
      <c r="G59" s="6">
        <v>5482387.6600000001</v>
      </c>
      <c r="H59" s="6">
        <v>5482387.6600000001</v>
      </c>
      <c r="I59" s="6">
        <f t="shared" ref="I59:I60" si="12">F59-G59</f>
        <v>2831375.5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f t="shared" si="12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>D9+D17+D27+D37+D57</f>
        <v>26251814</v>
      </c>
      <c r="E81" s="7">
        <f>E9+E17+E27+E37+E47+E57</f>
        <v>85894341.279999986</v>
      </c>
      <c r="F81" s="7">
        <f t="shared" ref="F81:I81" si="13">F9+F17+F27+F37+F47+F57</f>
        <v>112146155.27999999</v>
      </c>
      <c r="G81" s="7">
        <f t="shared" si="13"/>
        <v>47014313.979999997</v>
      </c>
      <c r="H81" s="7">
        <f t="shared" si="13"/>
        <v>46978809.219999999</v>
      </c>
      <c r="I81" s="7">
        <f t="shared" si="13"/>
        <v>65131841.299999997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  <ignoredError sqref="D9:E9 D17:E17 D27:E27 D37:E37 E47 D57:E57" formulaRange="1"/>
    <ignoredError sqref="F9 F17 F27 F37 F47 F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2017-06-13T16:34:09Z</cp:lastPrinted>
  <dcterms:created xsi:type="dcterms:W3CDTF">2015-10-07T18:40:37Z</dcterms:created>
  <dcterms:modified xsi:type="dcterms:W3CDTF">2018-02-07T19:51:32Z</dcterms:modified>
</cp:coreProperties>
</file>