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7\Cuenta Pública\Trimestre 4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1" i="1" l="1"/>
  <c r="E81" i="1"/>
  <c r="D81" i="1"/>
  <c r="H74" i="1"/>
  <c r="H73" i="1" s="1"/>
  <c r="G73" i="1"/>
  <c r="E73" i="1"/>
  <c r="D73" i="1"/>
  <c r="H57" i="1"/>
  <c r="G57" i="1"/>
  <c r="E57" i="1"/>
  <c r="D57" i="1"/>
  <c r="H47" i="1"/>
  <c r="G47" i="1"/>
  <c r="E47" i="1"/>
  <c r="D47" i="1"/>
  <c r="H38" i="1"/>
  <c r="H37" i="1" s="1"/>
  <c r="G37" i="1"/>
  <c r="E37" i="1"/>
  <c r="D37" i="1"/>
  <c r="H35" i="1"/>
  <c r="H30" i="1"/>
  <c r="H27" i="1" s="1"/>
  <c r="G27" i="1"/>
  <c r="E27" i="1"/>
  <c r="D27" i="1"/>
  <c r="H25" i="1"/>
  <c r="H17" i="1" s="1"/>
  <c r="G17" i="1"/>
  <c r="E17" i="1"/>
  <c r="D17" i="1"/>
  <c r="H13" i="1"/>
  <c r="H9" i="1"/>
  <c r="H81" i="1" s="1"/>
  <c r="G9" i="1"/>
  <c r="G81" i="1" s="1"/>
  <c r="E9" i="1"/>
  <c r="D9" i="1"/>
  <c r="I80" i="1"/>
  <c r="I79" i="1"/>
  <c r="I78" i="1"/>
  <c r="I77" i="1"/>
  <c r="I76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6" i="1"/>
  <c r="I55" i="1"/>
  <c r="I54" i="1"/>
  <c r="I52" i="1"/>
  <c r="I50" i="1"/>
  <c r="I46" i="1"/>
  <c r="I44" i="1"/>
  <c r="I43" i="1"/>
  <c r="I39" i="1"/>
  <c r="I34" i="1"/>
  <c r="I28" i="1"/>
  <c r="I20" i="1"/>
  <c r="I16" i="1"/>
  <c r="I15" i="1"/>
  <c r="I13" i="1"/>
  <c r="I11" i="1"/>
  <c r="F80" i="1"/>
  <c r="F79" i="1"/>
  <c r="F78" i="1"/>
  <c r="F77" i="1"/>
  <c r="F76" i="1"/>
  <c r="F75" i="1"/>
  <c r="I75" i="1" s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I58" i="1" s="1"/>
  <c r="F56" i="1"/>
  <c r="F55" i="1"/>
  <c r="F54" i="1"/>
  <c r="F53" i="1"/>
  <c r="I53" i="1" s="1"/>
  <c r="F52" i="1"/>
  <c r="F51" i="1"/>
  <c r="I51" i="1" s="1"/>
  <c r="F50" i="1"/>
  <c r="I49" i="1"/>
  <c r="F48" i="1"/>
  <c r="I48" i="1" s="1"/>
  <c r="F46" i="1"/>
  <c r="F45" i="1"/>
  <c r="I45" i="1" s="1"/>
  <c r="F44" i="1"/>
  <c r="F43" i="1"/>
  <c r="F42" i="1"/>
  <c r="I42" i="1" s="1"/>
  <c r="F41" i="1"/>
  <c r="I41" i="1" s="1"/>
  <c r="F40" i="1"/>
  <c r="I40" i="1" s="1"/>
  <c r="F39" i="1"/>
  <c r="F38" i="1"/>
  <c r="I38" i="1" s="1"/>
  <c r="F36" i="1"/>
  <c r="I36" i="1" s="1"/>
  <c r="F35" i="1"/>
  <c r="I35" i="1" s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F19" i="1"/>
  <c r="I19" i="1" s="1"/>
  <c r="F18" i="1"/>
  <c r="I18" i="1" s="1"/>
  <c r="F16" i="1"/>
  <c r="F15" i="1"/>
  <c r="F14" i="1"/>
  <c r="I14" i="1" s="1"/>
  <c r="F13" i="1"/>
  <c r="F12" i="1"/>
  <c r="I12" i="1" s="1"/>
  <c r="F11" i="1"/>
  <c r="F10" i="1"/>
  <c r="I10" i="1" s="1"/>
  <c r="F73" i="1" l="1"/>
  <c r="I74" i="1"/>
  <c r="I73" i="1" s="1"/>
  <c r="I57" i="1"/>
  <c r="F57" i="1"/>
  <c r="I47" i="1"/>
  <c r="F47" i="1"/>
  <c r="I37" i="1"/>
  <c r="F37" i="1"/>
  <c r="F27" i="1"/>
  <c r="I27" i="1"/>
  <c r="I17" i="1"/>
  <c r="F17" i="1"/>
  <c r="I9" i="1"/>
  <c r="I81" i="1" s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<sst xmlns="http://schemas.openxmlformats.org/spreadsheetml/2006/main" count="92" uniqueCount="92">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</sst>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50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 t="shared" ref="D9:I9" si="0">SUM(D10:D16)</f>
        <v>105000000.16</v>
      </c>
      <c r="E9" s="8">
        <f t="shared" si="0"/>
        <v>1766614.3800000004</v>
      </c>
      <c r="F9" s="8">
        <f t="shared" si="0"/>
        <v>106766614.53999999</v>
      </c>
      <c r="G9" s="8">
        <f t="shared" si="0"/>
        <v>107277342.06</v>
      </c>
      <c r="H9" s="8">
        <f t="shared" si="0"/>
        <v>107276375.24000001</v>
      </c>
      <c r="I9" s="8">
        <f t="shared" si="0"/>
        <v>-510727.51999999862</v>
      </c>
    </row>
    <row r="10" spans="2:11" x14ac:dyDescent="0.2">
      <c r="B10" s="2"/>
      <c r="C10" s="3" t="s">
        <v>13</v>
      </c>
      <c r="D10" s="6">
        <v>52238608.920000002</v>
      </c>
      <c r="E10" s="6">
        <v>-6905295.1399999997</v>
      </c>
      <c r="F10" s="8">
        <f t="shared" ref="F10:F72" si="1">+D10+E10</f>
        <v>45333313.780000001</v>
      </c>
      <c r="G10" s="6">
        <v>47121094.93</v>
      </c>
      <c r="H10" s="6">
        <v>47121094.93</v>
      </c>
      <c r="I10" s="8">
        <f t="shared" ref="I10:I72" si="2">+F10-G10</f>
        <v>-1787781.1499999985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8">
        <f t="shared" si="1"/>
        <v>0</v>
      </c>
      <c r="G11" s="6">
        <v>0</v>
      </c>
      <c r="H11" s="6">
        <v>0</v>
      </c>
      <c r="I11" s="8">
        <f t="shared" si="2"/>
        <v>0</v>
      </c>
    </row>
    <row r="12" spans="2:11" x14ac:dyDescent="0.2">
      <c r="B12" s="2"/>
      <c r="C12" s="3" t="s">
        <v>15</v>
      </c>
      <c r="D12" s="6">
        <v>12336000.039999999</v>
      </c>
      <c r="E12" s="6">
        <v>6242656.6200000001</v>
      </c>
      <c r="F12" s="8">
        <f t="shared" si="1"/>
        <v>18578656.66</v>
      </c>
      <c r="G12" s="6">
        <v>16583374.109999999</v>
      </c>
      <c r="H12" s="6">
        <v>16582407.289999999</v>
      </c>
      <c r="I12" s="8">
        <f t="shared" si="2"/>
        <v>1995282.5500000007</v>
      </c>
    </row>
    <row r="13" spans="2:11" x14ac:dyDescent="0.2">
      <c r="B13" s="2"/>
      <c r="C13" s="3" t="s">
        <v>16</v>
      </c>
      <c r="D13" s="6">
        <v>2406200.04</v>
      </c>
      <c r="E13" s="6">
        <v>647117.69999999995</v>
      </c>
      <c r="F13" s="8">
        <f t="shared" si="1"/>
        <v>3053317.74</v>
      </c>
      <c r="G13" s="6">
        <v>3006208.38</v>
      </c>
      <c r="H13" s="6">
        <f>+G13</f>
        <v>3006208.38</v>
      </c>
      <c r="I13" s="8">
        <f t="shared" si="2"/>
        <v>47109.360000000335</v>
      </c>
    </row>
    <row r="14" spans="2:11" x14ac:dyDescent="0.2">
      <c r="B14" s="2"/>
      <c r="C14" s="3" t="s">
        <v>17</v>
      </c>
      <c r="D14" s="6">
        <v>38019191.159999996</v>
      </c>
      <c r="E14" s="6">
        <v>1782135.2</v>
      </c>
      <c r="F14" s="8">
        <f t="shared" si="1"/>
        <v>39801326.359999999</v>
      </c>
      <c r="G14" s="6">
        <v>40566664.640000001</v>
      </c>
      <c r="H14" s="6">
        <v>40566664.640000001</v>
      </c>
      <c r="I14" s="8">
        <f t="shared" si="2"/>
        <v>-765338.28000000119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8">
        <f t="shared" si="1"/>
        <v>0</v>
      </c>
      <c r="G15" s="6">
        <v>0</v>
      </c>
      <c r="H15" s="6">
        <v>0</v>
      </c>
      <c r="I15" s="8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8">
        <f t="shared" si="1"/>
        <v>0</v>
      </c>
      <c r="G16" s="6">
        <v>0</v>
      </c>
      <c r="H16" s="6">
        <v>0</v>
      </c>
      <c r="I16" s="8">
        <f t="shared" si="2"/>
        <v>0</v>
      </c>
    </row>
    <row r="17" spans="2:9" s="9" customFormat="1" x14ac:dyDescent="0.2">
      <c r="B17" s="12" t="s">
        <v>20</v>
      </c>
      <c r="C17" s="13"/>
      <c r="D17" s="8">
        <f>SUM(D18:D26)</f>
        <v>30000000.119999997</v>
      </c>
      <c r="E17" s="8">
        <f>SUM(E18:E26)</f>
        <v>35286562.199999996</v>
      </c>
      <c r="F17" s="8">
        <f t="shared" ref="F17:I17" si="3">SUM(F18:F26)</f>
        <v>65286562.32</v>
      </c>
      <c r="G17" s="8">
        <f t="shared" si="3"/>
        <v>63197158.740000002</v>
      </c>
      <c r="H17" s="8">
        <f t="shared" si="3"/>
        <v>63008221.149999999</v>
      </c>
      <c r="I17" s="8">
        <f t="shared" si="3"/>
        <v>2089403.5799999966</v>
      </c>
    </row>
    <row r="18" spans="2:9" x14ac:dyDescent="0.2">
      <c r="B18" s="2"/>
      <c r="C18" s="3" t="s">
        <v>21</v>
      </c>
      <c r="D18" s="6">
        <v>1500000</v>
      </c>
      <c r="E18" s="6">
        <v>950758.94</v>
      </c>
      <c r="F18" s="8">
        <f t="shared" si="1"/>
        <v>2450758.94</v>
      </c>
      <c r="G18" s="6">
        <v>2169333.2599999998</v>
      </c>
      <c r="H18" s="6">
        <v>2065288.8</v>
      </c>
      <c r="I18" s="8">
        <f t="shared" si="2"/>
        <v>281425.68000000017</v>
      </c>
    </row>
    <row r="19" spans="2:9" x14ac:dyDescent="0.2">
      <c r="B19" s="2"/>
      <c r="C19" s="3" t="s">
        <v>22</v>
      </c>
      <c r="D19" s="6">
        <v>500000.04</v>
      </c>
      <c r="E19" s="6">
        <v>5648634.0700000003</v>
      </c>
      <c r="F19" s="8">
        <f t="shared" si="1"/>
        <v>6148634.1100000003</v>
      </c>
      <c r="G19" s="6">
        <v>6068886.5700000003</v>
      </c>
      <c r="H19" s="6">
        <v>6068886.5700000003</v>
      </c>
      <c r="I19" s="8">
        <f t="shared" si="2"/>
        <v>79747.540000000037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8">
        <f t="shared" si="1"/>
        <v>0</v>
      </c>
      <c r="G20" s="6">
        <v>0</v>
      </c>
      <c r="H20" s="6">
        <v>0</v>
      </c>
      <c r="I20" s="8">
        <f t="shared" si="2"/>
        <v>0</v>
      </c>
    </row>
    <row r="21" spans="2:9" x14ac:dyDescent="0.2">
      <c r="B21" s="2"/>
      <c r="C21" s="3" t="s">
        <v>24</v>
      </c>
      <c r="D21" s="6">
        <v>1250000.04</v>
      </c>
      <c r="E21" s="6">
        <v>8022951.21</v>
      </c>
      <c r="F21" s="8">
        <f t="shared" si="1"/>
        <v>9272951.25</v>
      </c>
      <c r="G21" s="6">
        <v>9144507.5800000001</v>
      </c>
      <c r="H21" s="6">
        <v>9142660.8599999994</v>
      </c>
      <c r="I21" s="8">
        <f t="shared" si="2"/>
        <v>128443.66999999993</v>
      </c>
    </row>
    <row r="22" spans="2:9" x14ac:dyDescent="0.2">
      <c r="B22" s="2"/>
      <c r="C22" s="3" t="s">
        <v>25</v>
      </c>
      <c r="D22" s="6">
        <v>249999.96</v>
      </c>
      <c r="E22" s="6">
        <v>1471606.2</v>
      </c>
      <c r="F22" s="8">
        <f t="shared" si="1"/>
        <v>1721606.16</v>
      </c>
      <c r="G22" s="6">
        <v>1703130.69</v>
      </c>
      <c r="H22" s="6">
        <v>1696532.61</v>
      </c>
      <c r="I22" s="8">
        <f t="shared" si="2"/>
        <v>18475.469999999972</v>
      </c>
    </row>
    <row r="23" spans="2:9" x14ac:dyDescent="0.2">
      <c r="B23" s="2"/>
      <c r="C23" s="3" t="s">
        <v>26</v>
      </c>
      <c r="D23" s="6">
        <v>24000000</v>
      </c>
      <c r="E23" s="6">
        <v>15201054.26</v>
      </c>
      <c r="F23" s="8">
        <f t="shared" si="1"/>
        <v>39201054.259999998</v>
      </c>
      <c r="G23" s="6">
        <v>38161845.170000002</v>
      </c>
      <c r="H23" s="6">
        <v>38096794.770000003</v>
      </c>
      <c r="I23" s="8">
        <f t="shared" si="2"/>
        <v>1039209.0899999961</v>
      </c>
    </row>
    <row r="24" spans="2:9" x14ac:dyDescent="0.2">
      <c r="B24" s="2"/>
      <c r="C24" s="3" t="s">
        <v>27</v>
      </c>
      <c r="D24" s="6">
        <v>500000.04</v>
      </c>
      <c r="E24" s="6">
        <v>1327199.99</v>
      </c>
      <c r="F24" s="8">
        <f t="shared" si="1"/>
        <v>1827200.03</v>
      </c>
      <c r="G24" s="6">
        <v>1726590.4</v>
      </c>
      <c r="H24" s="6">
        <v>1726590.4</v>
      </c>
      <c r="I24" s="8">
        <f t="shared" si="2"/>
        <v>100609.63000000012</v>
      </c>
    </row>
    <row r="25" spans="2:9" x14ac:dyDescent="0.2">
      <c r="B25" s="2"/>
      <c r="C25" s="3" t="s">
        <v>28</v>
      </c>
      <c r="D25" s="6">
        <v>999999.96</v>
      </c>
      <c r="E25" s="6">
        <v>-228074.32</v>
      </c>
      <c r="F25" s="8">
        <f t="shared" si="1"/>
        <v>771925.6399999999</v>
      </c>
      <c r="G25" s="6">
        <v>667500</v>
      </c>
      <c r="H25" s="6">
        <f>+G25</f>
        <v>667500</v>
      </c>
      <c r="I25" s="8">
        <f t="shared" si="2"/>
        <v>104425.6399999999</v>
      </c>
    </row>
    <row r="26" spans="2:9" x14ac:dyDescent="0.2">
      <c r="B26" s="2"/>
      <c r="C26" s="3" t="s">
        <v>29</v>
      </c>
      <c r="D26" s="6">
        <v>1000000.08</v>
      </c>
      <c r="E26" s="6">
        <v>2892431.85</v>
      </c>
      <c r="F26" s="8">
        <f t="shared" si="1"/>
        <v>3892431.93</v>
      </c>
      <c r="G26" s="6">
        <v>3555365.07</v>
      </c>
      <c r="H26" s="6">
        <v>3543967.14</v>
      </c>
      <c r="I26" s="8">
        <f t="shared" si="2"/>
        <v>337066.86000000034</v>
      </c>
    </row>
    <row r="27" spans="2:9" s="9" customFormat="1" x14ac:dyDescent="0.2">
      <c r="B27" s="12" t="s">
        <v>30</v>
      </c>
      <c r="C27" s="13"/>
      <c r="D27" s="8">
        <f t="shared" ref="D27:I27" si="4">SUM(D28:D36)</f>
        <v>85000000.440000013</v>
      </c>
      <c r="E27" s="8">
        <f t="shared" si="4"/>
        <v>80642834.449999988</v>
      </c>
      <c r="F27" s="8">
        <f t="shared" si="4"/>
        <v>165642834.89000002</v>
      </c>
      <c r="G27" s="8">
        <f t="shared" si="4"/>
        <v>159115536.88999999</v>
      </c>
      <c r="H27" s="8">
        <f t="shared" si="4"/>
        <v>103180510.00999999</v>
      </c>
      <c r="I27" s="8">
        <f t="shared" si="4"/>
        <v>6527298.0000000075</v>
      </c>
    </row>
    <row r="28" spans="2:9" x14ac:dyDescent="0.2">
      <c r="B28" s="2"/>
      <c r="C28" s="3" t="s">
        <v>31</v>
      </c>
      <c r="D28" s="6">
        <v>29433800.039999999</v>
      </c>
      <c r="E28" s="6">
        <v>4831581.66</v>
      </c>
      <c r="F28" s="8">
        <f t="shared" si="1"/>
        <v>34265381.700000003</v>
      </c>
      <c r="G28" s="6">
        <v>33947048.509999998</v>
      </c>
      <c r="H28" s="6">
        <v>33939160.509999998</v>
      </c>
      <c r="I28" s="8">
        <f t="shared" si="2"/>
        <v>318333.19000000507</v>
      </c>
    </row>
    <row r="29" spans="2:9" x14ac:dyDescent="0.2">
      <c r="B29" s="2"/>
      <c r="C29" s="3" t="s">
        <v>32</v>
      </c>
      <c r="D29" s="6">
        <v>15210221.52</v>
      </c>
      <c r="E29" s="6">
        <v>35648730.759999998</v>
      </c>
      <c r="F29" s="8">
        <f t="shared" si="1"/>
        <v>50858952.280000001</v>
      </c>
      <c r="G29" s="6">
        <v>49765855</v>
      </c>
      <c r="H29" s="6">
        <v>16094441.57</v>
      </c>
      <c r="I29" s="8">
        <f t="shared" si="2"/>
        <v>1093097.2800000012</v>
      </c>
    </row>
    <row r="30" spans="2:9" x14ac:dyDescent="0.2">
      <c r="B30" s="2"/>
      <c r="C30" s="3" t="s">
        <v>33</v>
      </c>
      <c r="D30" s="6">
        <v>9462393.8399999999</v>
      </c>
      <c r="E30" s="6">
        <v>8983358.4700000007</v>
      </c>
      <c r="F30" s="8">
        <f t="shared" si="1"/>
        <v>18445752.310000002</v>
      </c>
      <c r="G30" s="6">
        <v>17365165.16</v>
      </c>
      <c r="H30" s="6">
        <f>+G30</f>
        <v>17365165.16</v>
      </c>
      <c r="I30" s="8">
        <f t="shared" si="2"/>
        <v>1080587.1500000022</v>
      </c>
    </row>
    <row r="31" spans="2:9" x14ac:dyDescent="0.2">
      <c r="B31" s="2"/>
      <c r="C31" s="3" t="s">
        <v>34</v>
      </c>
      <c r="D31" s="6">
        <v>2126027.2799999998</v>
      </c>
      <c r="E31" s="6">
        <v>1022150.86</v>
      </c>
      <c r="F31" s="8">
        <f t="shared" si="1"/>
        <v>3148178.1399999997</v>
      </c>
      <c r="G31" s="6">
        <v>2677241</v>
      </c>
      <c r="H31" s="6">
        <v>1805375.54</v>
      </c>
      <c r="I31" s="8">
        <f t="shared" si="2"/>
        <v>470937.13999999966</v>
      </c>
    </row>
    <row r="32" spans="2:9" x14ac:dyDescent="0.2">
      <c r="B32" s="2"/>
      <c r="C32" s="3" t="s">
        <v>35</v>
      </c>
      <c r="D32" s="6">
        <v>14765849.279999999</v>
      </c>
      <c r="E32" s="6">
        <v>10233851.33</v>
      </c>
      <c r="F32" s="8">
        <f t="shared" si="1"/>
        <v>24999700.609999999</v>
      </c>
      <c r="G32" s="6">
        <v>23435906.960000001</v>
      </c>
      <c r="H32" s="6">
        <v>22224358.879999999</v>
      </c>
      <c r="I32" s="8">
        <f t="shared" si="2"/>
        <v>1563793.6499999985</v>
      </c>
    </row>
    <row r="33" spans="2:9" x14ac:dyDescent="0.2">
      <c r="B33" s="2"/>
      <c r="C33" s="3" t="s">
        <v>36</v>
      </c>
      <c r="D33" s="6">
        <v>6931000.0800000001</v>
      </c>
      <c r="E33" s="6">
        <v>2087141.83</v>
      </c>
      <c r="F33" s="8">
        <f t="shared" si="1"/>
        <v>9018141.9100000001</v>
      </c>
      <c r="G33" s="6">
        <v>8974261.75</v>
      </c>
      <c r="H33" s="6">
        <v>8904261.75</v>
      </c>
      <c r="I33" s="8">
        <f t="shared" si="2"/>
        <v>43880.160000000149</v>
      </c>
    </row>
    <row r="34" spans="2:9" x14ac:dyDescent="0.2">
      <c r="B34" s="2"/>
      <c r="C34" s="3" t="s">
        <v>37</v>
      </c>
      <c r="D34" s="6">
        <v>553000.07999999996</v>
      </c>
      <c r="E34" s="6">
        <v>-249292.13</v>
      </c>
      <c r="F34" s="8">
        <f t="shared" si="1"/>
        <v>303707.94999999995</v>
      </c>
      <c r="G34" s="6">
        <v>210085.92</v>
      </c>
      <c r="H34" s="6">
        <v>210085.92</v>
      </c>
      <c r="I34" s="8">
        <f t="shared" si="2"/>
        <v>93622.029999999941</v>
      </c>
    </row>
    <row r="35" spans="2:9" x14ac:dyDescent="0.2">
      <c r="B35" s="2"/>
      <c r="C35" s="3" t="s">
        <v>38</v>
      </c>
      <c r="D35" s="6">
        <v>2548646.04</v>
      </c>
      <c r="E35" s="6">
        <v>119792.98</v>
      </c>
      <c r="F35" s="8">
        <f t="shared" si="1"/>
        <v>2668439.02</v>
      </c>
      <c r="G35" s="6">
        <v>2467744.08</v>
      </c>
      <c r="H35" s="6">
        <f>+G35</f>
        <v>2467744.08</v>
      </c>
      <c r="I35" s="8">
        <f t="shared" si="2"/>
        <v>200694.93999999994</v>
      </c>
    </row>
    <row r="36" spans="2:9" x14ac:dyDescent="0.2">
      <c r="B36" s="2"/>
      <c r="C36" s="3" t="s">
        <v>39</v>
      </c>
      <c r="D36" s="6">
        <v>3969062.28</v>
      </c>
      <c r="E36" s="6">
        <v>17965518.690000001</v>
      </c>
      <c r="F36" s="8">
        <f t="shared" si="1"/>
        <v>21934580.970000003</v>
      </c>
      <c r="G36" s="6">
        <v>20272228.510000002</v>
      </c>
      <c r="H36" s="6">
        <v>169916.6</v>
      </c>
      <c r="I36" s="8">
        <f t="shared" si="2"/>
        <v>1662352.4600000009</v>
      </c>
    </row>
    <row r="37" spans="2:9" s="9" customFormat="1" x14ac:dyDescent="0.2">
      <c r="B37" s="12" t="s">
        <v>40</v>
      </c>
      <c r="C37" s="13"/>
      <c r="D37" s="8">
        <f>SUM(D38:D46)</f>
        <v>92999999.640000001</v>
      </c>
      <c r="E37" s="8">
        <f t="shared" ref="E37:I37" si="5">SUM(E38:E46)</f>
        <v>-11291755.290000001</v>
      </c>
      <c r="F37" s="8">
        <f t="shared" si="5"/>
        <v>81708244.349999994</v>
      </c>
      <c r="G37" s="8">
        <f t="shared" si="5"/>
        <v>80411843.38000001</v>
      </c>
      <c r="H37" s="8">
        <f t="shared" si="5"/>
        <v>80368865.38000001</v>
      </c>
      <c r="I37" s="8">
        <f t="shared" si="5"/>
        <v>1296400.9700000004</v>
      </c>
    </row>
    <row r="38" spans="2:9" x14ac:dyDescent="0.2">
      <c r="B38" s="2"/>
      <c r="C38" s="3" t="s">
        <v>41</v>
      </c>
      <c r="D38" s="6">
        <v>9699999.9600000009</v>
      </c>
      <c r="E38" s="6">
        <v>-6826933.9699999997</v>
      </c>
      <c r="F38" s="8">
        <f t="shared" si="1"/>
        <v>2873065.9900000012</v>
      </c>
      <c r="G38" s="6">
        <v>2864150</v>
      </c>
      <c r="H38" s="6">
        <f>+G38</f>
        <v>2864150</v>
      </c>
      <c r="I38" s="8">
        <f t="shared" si="2"/>
        <v>8915.9900000011548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8">
        <f t="shared" si="1"/>
        <v>0</v>
      </c>
      <c r="G39" s="6">
        <v>0</v>
      </c>
      <c r="H39" s="6">
        <v>0</v>
      </c>
      <c r="I39" s="8">
        <f t="shared" si="2"/>
        <v>0</v>
      </c>
    </row>
    <row r="40" spans="2:9" x14ac:dyDescent="0.2">
      <c r="B40" s="2"/>
      <c r="C40" s="3" t="s">
        <v>43</v>
      </c>
      <c r="D40" s="6">
        <v>35006883.840000004</v>
      </c>
      <c r="E40" s="6">
        <v>6587048.3200000003</v>
      </c>
      <c r="F40" s="8">
        <f t="shared" si="1"/>
        <v>41593932.160000004</v>
      </c>
      <c r="G40" s="6">
        <v>41266566.030000001</v>
      </c>
      <c r="H40" s="6">
        <v>41266566.030000001</v>
      </c>
      <c r="I40" s="8">
        <f t="shared" si="2"/>
        <v>327366.13000000268</v>
      </c>
    </row>
    <row r="41" spans="2:9" x14ac:dyDescent="0.2">
      <c r="B41" s="2"/>
      <c r="C41" s="3" t="s">
        <v>44</v>
      </c>
      <c r="D41" s="6">
        <v>45193115.880000003</v>
      </c>
      <c r="E41" s="6">
        <v>-10417190.560000001</v>
      </c>
      <c r="F41" s="8">
        <f t="shared" si="1"/>
        <v>34775925.32</v>
      </c>
      <c r="G41" s="6">
        <v>34396388.340000004</v>
      </c>
      <c r="H41" s="6">
        <v>34353410.340000004</v>
      </c>
      <c r="I41" s="8">
        <f t="shared" si="2"/>
        <v>379536.97999999672</v>
      </c>
    </row>
    <row r="42" spans="2:9" x14ac:dyDescent="0.2">
      <c r="B42" s="2"/>
      <c r="C42" s="3" t="s">
        <v>45</v>
      </c>
      <c r="D42" s="6">
        <v>2499999.96</v>
      </c>
      <c r="E42" s="6">
        <v>-134679.07999999999</v>
      </c>
      <c r="F42" s="8">
        <f t="shared" si="1"/>
        <v>2365320.88</v>
      </c>
      <c r="G42" s="6">
        <v>1834739.01</v>
      </c>
      <c r="H42" s="6">
        <v>1834739.01</v>
      </c>
      <c r="I42" s="8">
        <f t="shared" si="2"/>
        <v>530581.86999999988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8">
        <f t="shared" si="1"/>
        <v>0</v>
      </c>
      <c r="G43" s="6">
        <v>0</v>
      </c>
      <c r="H43" s="6">
        <v>0</v>
      </c>
      <c r="I43" s="8">
        <f t="shared" si="2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8">
        <f t="shared" si="1"/>
        <v>0</v>
      </c>
      <c r="G44" s="6">
        <v>0</v>
      </c>
      <c r="H44" s="6">
        <v>0</v>
      </c>
      <c r="I44" s="8">
        <f t="shared" si="2"/>
        <v>0</v>
      </c>
    </row>
    <row r="45" spans="2:9" x14ac:dyDescent="0.2">
      <c r="B45" s="2"/>
      <c r="C45" s="3" t="s">
        <v>48</v>
      </c>
      <c r="D45" s="6">
        <v>600000</v>
      </c>
      <c r="E45" s="6">
        <v>-500000</v>
      </c>
      <c r="F45" s="8">
        <f t="shared" si="1"/>
        <v>100000</v>
      </c>
      <c r="G45" s="6">
        <v>50000</v>
      </c>
      <c r="H45" s="6">
        <v>50000</v>
      </c>
      <c r="I45" s="8">
        <f t="shared" si="2"/>
        <v>50000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8">
        <f t="shared" si="1"/>
        <v>0</v>
      </c>
      <c r="G46" s="6">
        <v>0</v>
      </c>
      <c r="H46" s="6">
        <v>0</v>
      </c>
      <c r="I46" s="8">
        <f t="shared" si="2"/>
        <v>0</v>
      </c>
    </row>
    <row r="47" spans="2:9" s="9" customFormat="1" x14ac:dyDescent="0.2">
      <c r="B47" s="12" t="s">
        <v>50</v>
      </c>
      <c r="C47" s="13"/>
      <c r="D47" s="8">
        <f>SUM(D48:D56)</f>
        <v>7000000.2000000002</v>
      </c>
      <c r="E47" s="8">
        <f t="shared" ref="E47:I47" si="6">SUM(E48:E56)</f>
        <v>1198356.3599999999</v>
      </c>
      <c r="F47" s="8">
        <f t="shared" si="6"/>
        <v>8198356.5600000005</v>
      </c>
      <c r="G47" s="8">
        <f t="shared" si="6"/>
        <v>8126671.3600000003</v>
      </c>
      <c r="H47" s="8">
        <f t="shared" si="6"/>
        <v>8126671.3600000003</v>
      </c>
      <c r="I47" s="8">
        <f t="shared" si="6"/>
        <v>71685.199999999866</v>
      </c>
    </row>
    <row r="48" spans="2:9" x14ac:dyDescent="0.2">
      <c r="B48" s="2"/>
      <c r="C48" s="3" t="s">
        <v>51</v>
      </c>
      <c r="D48" s="6">
        <v>1000000.08</v>
      </c>
      <c r="E48" s="6">
        <v>-871643.68</v>
      </c>
      <c r="F48" s="8">
        <f t="shared" si="1"/>
        <v>128356.39999999991</v>
      </c>
      <c r="G48" s="6">
        <v>127572.16</v>
      </c>
      <c r="H48" s="6">
        <v>127572.16</v>
      </c>
      <c r="I48" s="8">
        <f t="shared" si="2"/>
        <v>784.23999999990338</v>
      </c>
    </row>
    <row r="49" spans="2:9" x14ac:dyDescent="0.2">
      <c r="B49" s="2"/>
      <c r="C49" s="3" t="s">
        <v>52</v>
      </c>
      <c r="D49" s="6">
        <v>0</v>
      </c>
      <c r="E49" s="6">
        <v>194880</v>
      </c>
      <c r="F49" s="8">
        <v>194880</v>
      </c>
      <c r="G49" s="6">
        <v>194880</v>
      </c>
      <c r="H49" s="6">
        <v>194880</v>
      </c>
      <c r="I49" s="8">
        <f t="shared" si="2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8">
        <f t="shared" si="1"/>
        <v>0</v>
      </c>
      <c r="G50" s="6">
        <v>0</v>
      </c>
      <c r="H50" s="6">
        <v>0</v>
      </c>
      <c r="I50" s="8">
        <f t="shared" si="2"/>
        <v>0</v>
      </c>
    </row>
    <row r="51" spans="2:9" x14ac:dyDescent="0.2">
      <c r="B51" s="2"/>
      <c r="C51" s="3" t="s">
        <v>54</v>
      </c>
      <c r="D51" s="6">
        <v>5000000.04</v>
      </c>
      <c r="E51" s="6">
        <v>2163899.96</v>
      </c>
      <c r="F51" s="8">
        <f t="shared" si="1"/>
        <v>7163900</v>
      </c>
      <c r="G51" s="6">
        <v>7093000</v>
      </c>
      <c r="H51" s="6">
        <v>7093000</v>
      </c>
      <c r="I51" s="8">
        <f t="shared" si="2"/>
        <v>70900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8">
        <f t="shared" si="1"/>
        <v>0</v>
      </c>
      <c r="G52" s="6">
        <v>0</v>
      </c>
      <c r="H52" s="6">
        <v>0</v>
      </c>
      <c r="I52" s="8">
        <f t="shared" si="2"/>
        <v>0</v>
      </c>
    </row>
    <row r="53" spans="2:9" x14ac:dyDescent="0.2">
      <c r="B53" s="2"/>
      <c r="C53" s="3" t="s">
        <v>56</v>
      </c>
      <c r="D53" s="6">
        <v>1000000.08</v>
      </c>
      <c r="E53" s="6">
        <v>-288779.92</v>
      </c>
      <c r="F53" s="8">
        <f t="shared" si="1"/>
        <v>711220.15999999992</v>
      </c>
      <c r="G53" s="6">
        <v>711219.19999999995</v>
      </c>
      <c r="H53" s="6">
        <v>711219.19999999995</v>
      </c>
      <c r="I53" s="8">
        <f t="shared" si="2"/>
        <v>0.9599999999627471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8">
        <f t="shared" si="1"/>
        <v>0</v>
      </c>
      <c r="G54" s="6">
        <v>0</v>
      </c>
      <c r="H54" s="6">
        <v>0</v>
      </c>
      <c r="I54" s="8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8">
        <f t="shared" si="1"/>
        <v>0</v>
      </c>
      <c r="G55" s="6">
        <v>0</v>
      </c>
      <c r="H55" s="6">
        <v>0</v>
      </c>
      <c r="I55" s="8">
        <f t="shared" si="2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8">
        <f t="shared" si="1"/>
        <v>0</v>
      </c>
      <c r="G56" s="6">
        <v>0</v>
      </c>
      <c r="H56" s="6">
        <v>0</v>
      </c>
      <c r="I56" s="8">
        <f t="shared" si="2"/>
        <v>0</v>
      </c>
    </row>
    <row r="57" spans="2:9" s="9" customFormat="1" x14ac:dyDescent="0.2">
      <c r="B57" s="12" t="s">
        <v>60</v>
      </c>
      <c r="C57" s="13"/>
      <c r="D57" s="8">
        <f t="shared" ref="D57:I57" si="7">SUM(D58:D60)</f>
        <v>73500000.120000005</v>
      </c>
      <c r="E57" s="8">
        <f t="shared" si="7"/>
        <v>98477628.950000018</v>
      </c>
      <c r="F57" s="8">
        <f t="shared" si="7"/>
        <v>171977629.07000002</v>
      </c>
      <c r="G57" s="8">
        <f t="shared" si="7"/>
        <v>171128592.41</v>
      </c>
      <c r="H57" s="8">
        <f t="shared" si="7"/>
        <v>152684650.69</v>
      </c>
      <c r="I57" s="8">
        <f t="shared" si="7"/>
        <v>849036.66000001319</v>
      </c>
    </row>
    <row r="58" spans="2:9" x14ac:dyDescent="0.2">
      <c r="B58" s="2"/>
      <c r="C58" s="3" t="s">
        <v>61</v>
      </c>
      <c r="D58" s="6">
        <v>4800000</v>
      </c>
      <c r="E58" s="6">
        <v>161707506.18000001</v>
      </c>
      <c r="F58" s="8">
        <f t="shared" si="1"/>
        <v>166507506.18000001</v>
      </c>
      <c r="G58" s="6">
        <v>165921346.31</v>
      </c>
      <c r="H58" s="6">
        <v>147719780.52000001</v>
      </c>
      <c r="I58" s="8">
        <f t="shared" si="2"/>
        <v>586159.87000000477</v>
      </c>
    </row>
    <row r="59" spans="2:9" x14ac:dyDescent="0.2">
      <c r="B59" s="2"/>
      <c r="C59" s="3" t="s">
        <v>62</v>
      </c>
      <c r="D59" s="6">
        <v>68700000.120000005</v>
      </c>
      <c r="E59" s="6">
        <v>-63229877.229999997</v>
      </c>
      <c r="F59" s="8">
        <f t="shared" si="1"/>
        <v>5470122.890000008</v>
      </c>
      <c r="G59" s="6">
        <v>5207246.0999999996</v>
      </c>
      <c r="H59" s="6">
        <v>4964870.17</v>
      </c>
      <c r="I59" s="8">
        <f t="shared" si="2"/>
        <v>262876.79000000842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8">
        <f t="shared" si="1"/>
        <v>0</v>
      </c>
      <c r="G60" s="6">
        <v>0</v>
      </c>
      <c r="H60" s="6">
        <v>0</v>
      </c>
      <c r="I60" s="8">
        <f t="shared" si="2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f t="shared" si="1"/>
        <v>0</v>
      </c>
      <c r="G61" s="8">
        <v>0</v>
      </c>
      <c r="H61" s="8">
        <v>0</v>
      </c>
      <c r="I61" s="8">
        <f t="shared" si="2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8">
        <f t="shared" si="1"/>
        <v>0</v>
      </c>
      <c r="G62" s="6">
        <v>0</v>
      </c>
      <c r="H62" s="6">
        <v>0</v>
      </c>
      <c r="I62" s="8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8">
        <f t="shared" si="1"/>
        <v>0</v>
      </c>
      <c r="G63" s="6">
        <v>0</v>
      </c>
      <c r="H63" s="6">
        <v>0</v>
      </c>
      <c r="I63" s="8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8">
        <f t="shared" si="1"/>
        <v>0</v>
      </c>
      <c r="G64" s="6">
        <v>0</v>
      </c>
      <c r="H64" s="6">
        <v>0</v>
      </c>
      <c r="I64" s="8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8">
        <f t="shared" si="1"/>
        <v>0</v>
      </c>
      <c r="G65" s="6">
        <v>0</v>
      </c>
      <c r="H65" s="6">
        <v>0</v>
      </c>
      <c r="I65" s="8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8">
        <f t="shared" si="1"/>
        <v>0</v>
      </c>
      <c r="G66" s="6">
        <v>0</v>
      </c>
      <c r="H66" s="6">
        <v>0</v>
      </c>
      <c r="I66" s="8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8">
        <f t="shared" si="1"/>
        <v>0</v>
      </c>
      <c r="G67" s="6">
        <v>0</v>
      </c>
      <c r="H67" s="6">
        <v>0</v>
      </c>
      <c r="I67" s="8">
        <f t="shared" si="2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8">
        <f t="shared" si="1"/>
        <v>0</v>
      </c>
      <c r="G68" s="6">
        <v>0</v>
      </c>
      <c r="H68" s="6">
        <v>0</v>
      </c>
      <c r="I68" s="8">
        <f t="shared" si="2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f t="shared" si="1"/>
        <v>0</v>
      </c>
      <c r="G69" s="8">
        <v>0</v>
      </c>
      <c r="H69" s="8">
        <v>0</v>
      </c>
      <c r="I69" s="8">
        <f t="shared" si="2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8">
        <f t="shared" si="1"/>
        <v>0</v>
      </c>
      <c r="G70" s="6">
        <v>0</v>
      </c>
      <c r="H70" s="6">
        <v>0</v>
      </c>
      <c r="I70" s="8">
        <f t="shared" si="2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8">
        <f t="shared" si="1"/>
        <v>0</v>
      </c>
      <c r="G71" s="6">
        <v>0</v>
      </c>
      <c r="H71" s="6">
        <v>0</v>
      </c>
      <c r="I71" s="8">
        <f t="shared" si="2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8">
        <f t="shared" si="1"/>
        <v>0</v>
      </c>
      <c r="G72" s="6">
        <v>0</v>
      </c>
      <c r="H72" s="6">
        <v>0</v>
      </c>
      <c r="I72" s="8">
        <f t="shared" si="2"/>
        <v>0</v>
      </c>
    </row>
    <row r="73" spans="2:9" s="9" customFormat="1" x14ac:dyDescent="0.2">
      <c r="B73" s="12" t="s">
        <v>76</v>
      </c>
      <c r="C73" s="13"/>
      <c r="D73" s="8">
        <f t="shared" ref="D73:I73" si="8">SUM(D74:D80)</f>
        <v>9999999.9600000009</v>
      </c>
      <c r="E73" s="8">
        <f t="shared" si="8"/>
        <v>20780266.25</v>
      </c>
      <c r="F73" s="8">
        <f t="shared" si="8"/>
        <v>30780266.210000001</v>
      </c>
      <c r="G73" s="8">
        <f t="shared" si="8"/>
        <v>29088401.390000001</v>
      </c>
      <c r="H73" s="8">
        <f t="shared" si="8"/>
        <v>7291161.3899999997</v>
      </c>
      <c r="I73" s="8">
        <f t="shared" si="8"/>
        <v>1691864.8200000022</v>
      </c>
    </row>
    <row r="74" spans="2:9" x14ac:dyDescent="0.2">
      <c r="B74" s="2"/>
      <c r="C74" s="3" t="s">
        <v>77</v>
      </c>
      <c r="D74" s="6">
        <v>6099999.96</v>
      </c>
      <c r="E74" s="6">
        <v>-1955535.46</v>
      </c>
      <c r="F74" s="8">
        <f t="shared" ref="F74:F80" si="9">+D74+E74</f>
        <v>4144464.5</v>
      </c>
      <c r="G74" s="6">
        <v>3796415.76</v>
      </c>
      <c r="H74" s="6">
        <f>+G74</f>
        <v>3796415.76</v>
      </c>
      <c r="I74" s="8">
        <f t="shared" ref="I74:I80" si="10">+F74-G74</f>
        <v>348048.74000000022</v>
      </c>
    </row>
    <row r="75" spans="2:9" x14ac:dyDescent="0.2">
      <c r="B75" s="2"/>
      <c r="C75" s="3" t="s">
        <v>78</v>
      </c>
      <c r="D75" s="6">
        <v>3900000</v>
      </c>
      <c r="E75" s="6">
        <v>22735801.710000001</v>
      </c>
      <c r="F75" s="8">
        <f t="shared" si="9"/>
        <v>26635801.710000001</v>
      </c>
      <c r="G75" s="6">
        <v>25291985.629999999</v>
      </c>
      <c r="H75" s="6">
        <v>3494745.63</v>
      </c>
      <c r="I75" s="8">
        <f t="shared" si="10"/>
        <v>1343816.0800000019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8">
        <f t="shared" si="9"/>
        <v>0</v>
      </c>
      <c r="G76" s="6">
        <v>0</v>
      </c>
      <c r="H76" s="6">
        <v>0</v>
      </c>
      <c r="I76" s="8">
        <f t="shared" si="10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8">
        <f t="shared" si="9"/>
        <v>0</v>
      </c>
      <c r="G77" s="6">
        <v>0</v>
      </c>
      <c r="H77" s="6">
        <v>0</v>
      </c>
      <c r="I77" s="8">
        <f t="shared" si="10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8">
        <f t="shared" si="9"/>
        <v>0</v>
      </c>
      <c r="G78" s="6">
        <v>0</v>
      </c>
      <c r="H78" s="6">
        <v>0</v>
      </c>
      <c r="I78" s="8">
        <f t="shared" si="10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8">
        <f t="shared" si="9"/>
        <v>0</v>
      </c>
      <c r="G79" s="6">
        <v>0</v>
      </c>
      <c r="H79" s="6">
        <v>0</v>
      </c>
      <c r="I79" s="8">
        <f t="shared" si="10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8">
        <f t="shared" si="9"/>
        <v>0</v>
      </c>
      <c r="G80" s="6">
        <v>0</v>
      </c>
      <c r="H80" s="6">
        <v>0</v>
      </c>
      <c r="I80" s="8">
        <f t="shared" si="10"/>
        <v>0</v>
      </c>
    </row>
    <row r="81" spans="2:9" ht="12.75" thickBot="1" x14ac:dyDescent="0.25">
      <c r="B81" s="14" t="s">
        <v>84</v>
      </c>
      <c r="C81" s="15"/>
      <c r="D81" s="7">
        <f t="shared" ref="D81:I81" si="11">+D9+D17+D27+D37+D47+D57+D73</f>
        <v>403500000.63999999</v>
      </c>
      <c r="E81" s="7">
        <f t="shared" si="11"/>
        <v>226860507.30000001</v>
      </c>
      <c r="F81" s="7">
        <f t="shared" si="11"/>
        <v>630360507.94000006</v>
      </c>
      <c r="G81" s="7">
        <f t="shared" si="11"/>
        <v>618345546.23000002</v>
      </c>
      <c r="H81" s="7">
        <f t="shared" si="11"/>
        <v>521936455.21999997</v>
      </c>
      <c r="I81" s="7">
        <f t="shared" si="11"/>
        <v>12014961.71000002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59055118110236227" right="0.59055118110236227" top="0.59055118110236227" bottom="0.59055118110236227" header="0.31496062992125984" footer="0.31496062992125984"/>
  <pageSetup scale="56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2018-01-31T16:13:46Z</cp:lastPrinted>
  <dcterms:created xsi:type="dcterms:W3CDTF">2015-10-07T18:40:37Z</dcterms:created>
  <dcterms:modified xsi:type="dcterms:W3CDTF">2018-01-31T21:15:42Z</dcterms:modified>
</cp:coreProperties>
</file>