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8\IAGF Y CUENTA PUBLICA\4 IAGF 2017\Formatos_4T2017\1. Municipios\II. Información Presupuestaria\"/>
    </mc:Choice>
  </mc:AlternateContent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I76" i="1" l="1"/>
  <c r="I80" i="1" l="1"/>
  <c r="I75" i="1"/>
  <c r="I74" i="1"/>
  <c r="H73" i="1"/>
  <c r="G73" i="1"/>
  <c r="F73" i="1"/>
  <c r="E73" i="1"/>
  <c r="D73" i="1"/>
  <c r="H57" i="1"/>
  <c r="G57" i="1"/>
  <c r="F57" i="1"/>
  <c r="E57" i="1"/>
  <c r="D57" i="1"/>
  <c r="I58" i="1"/>
  <c r="I49" i="1"/>
  <c r="I50" i="1"/>
  <c r="I51" i="1"/>
  <c r="I52" i="1"/>
  <c r="I53" i="1"/>
  <c r="I54" i="1"/>
  <c r="I55" i="1"/>
  <c r="I56" i="1"/>
  <c r="I48" i="1"/>
  <c r="H47" i="1"/>
  <c r="G47" i="1"/>
  <c r="F47" i="1"/>
  <c r="E47" i="1"/>
  <c r="D47" i="1"/>
  <c r="I39" i="1"/>
  <c r="I40" i="1"/>
  <c r="I41" i="1"/>
  <c r="I42" i="1"/>
  <c r="I43" i="1"/>
  <c r="I44" i="1"/>
  <c r="I45" i="1"/>
  <c r="I46" i="1"/>
  <c r="I38" i="1"/>
  <c r="H37" i="1"/>
  <c r="G37" i="1"/>
  <c r="F37" i="1"/>
  <c r="E37" i="1"/>
  <c r="D37" i="1"/>
  <c r="I29" i="1"/>
  <c r="I30" i="1"/>
  <c r="I31" i="1"/>
  <c r="I32" i="1"/>
  <c r="I33" i="1"/>
  <c r="I34" i="1"/>
  <c r="I35" i="1"/>
  <c r="I36" i="1"/>
  <c r="I28" i="1"/>
  <c r="H27" i="1"/>
  <c r="G27" i="1"/>
  <c r="F27" i="1"/>
  <c r="E27" i="1"/>
  <c r="D27" i="1"/>
  <c r="H17" i="1"/>
  <c r="G17" i="1"/>
  <c r="F17" i="1"/>
  <c r="I17" i="1" s="1"/>
  <c r="E17" i="1"/>
  <c r="D17" i="1"/>
  <c r="I19" i="1"/>
  <c r="I20" i="1"/>
  <c r="I21" i="1"/>
  <c r="I22" i="1"/>
  <c r="I23" i="1"/>
  <c r="I24" i="1"/>
  <c r="I25" i="1"/>
  <c r="I26" i="1"/>
  <c r="I18" i="1"/>
  <c r="I9" i="1"/>
  <c r="H9" i="1"/>
  <c r="G9" i="1"/>
  <c r="F9" i="1"/>
  <c r="E9" i="1"/>
  <c r="D9" i="1"/>
  <c r="I11" i="1"/>
  <c r="I12" i="1"/>
  <c r="I13" i="1"/>
  <c r="I14" i="1"/>
  <c r="I15" i="1"/>
  <c r="I16" i="1"/>
  <c r="I10" i="1"/>
  <c r="D81" i="1" l="1"/>
  <c r="H81" i="1"/>
  <c r="G81" i="1"/>
  <c r="F81" i="1"/>
  <c r="E81" i="1"/>
  <c r="I73" i="1"/>
  <c r="I57" i="1"/>
  <c r="I47" i="1"/>
  <c r="I37" i="1"/>
  <c r="I27" i="1"/>
  <c r="I81" i="1" l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<sst xmlns="http://schemas.openxmlformats.org/spreadsheetml/2006/main" count="92" uniqueCount="92">
  <si>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</si>
  <si>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</si>
  <si>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</si>
  <si>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</si>
  <si>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</si>
  <si>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</si>
  <si>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</si>
  <si>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</si>
  <si>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</si>
  <si>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</si>
  <si>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</si>
  <si>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</si>
  <si>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</si>
  <si>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</si>
  <si>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</si>
  <si>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</si>
  <si>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</si>
  <si>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</si>
  <si>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</si>
  <si>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</si>
  <si>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</si>
  <si>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</si>
  <si>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</si>
  <si>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</si>
  <si>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</si>
  <si>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</si>
  <si>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</si>
  <si>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</si>
  <si>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</si>
  <si>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</si>
  <si>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</si>
  <si>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</si>
  <si>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</si>
  <si>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</si>
  <si>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</si>
  <si>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</si>
  <si>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</si>
  <si>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</si>
  <si>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</si>
  <si>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</si>
  <si>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</si>
  <si>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</si>
  <si>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</si>
  <si>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</si>
  <si>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</si>
  <si>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</si>
  <si>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</si>
  <si>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</si>
  <si>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</si>
  <si>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</si>
  <si>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</si>
  <si>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</si>
  <si>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</si>
  <si>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</si>
  <si>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</si>
  <si>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</si>
  <si>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</si>
  <si>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</si>
  <si>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</si>
  <si>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</si>
  <si>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</si>
  <si>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</si>
  <si>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</si>
  <si>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</si>
  <si>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</si>
  <si>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</si>
  <si>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</si>
  <si>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</si>
  <si>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</si>
  <si>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</si>
  <si>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</si>
  <si>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</si>
  <si>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</si>
  <si>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</si>
  <si>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</si>
  <si>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</si>
  <si>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</si>
  <si>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</si>
  <si>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</si>
  <si>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</si>
  <si>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</si>
  <si>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</si>
  <si>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</si>
  <si>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</si>
  <si>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</si>
  <si>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</si>
  <si>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</si>
  <si>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</si>
  <si>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</si>
  <si>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ASEC_EAEPECOG_4toTRIM_D2</t>
  </si>
  <si>
    <t>Del 01 de enero al 31 de diciembre de 2017</t>
  </si>
  <si>
    <t>Municipio de Acuña,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</si>
</sst>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H86" sqref="H86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.75" x14ac:dyDescent="0.25">
      <c r="B2" s="12" t="s">
        <v>91</v>
      </c>
      <c r="C2" s="13"/>
      <c r="D2" s="13"/>
      <c r="E2" s="13"/>
      <c r="F2" s="13"/>
      <c r="G2" s="13"/>
      <c r="H2" s="13"/>
      <c r="I2" s="14"/>
      <c r="K2" s="10" t="s">
        <v>89</v>
      </c>
    </row>
    <row r="3" spans="2:11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11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75" thickBot="1" x14ac:dyDescent="0.25">
      <c r="B5" s="18" t="s">
        <v>90</v>
      </c>
      <c r="C5" s="19"/>
      <c r="D5" s="19"/>
      <c r="E5" s="19"/>
      <c r="F5" s="19"/>
      <c r="G5" s="19"/>
      <c r="H5" s="19"/>
      <c r="I5" s="20"/>
    </row>
    <row r="6" spans="2:11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11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36" t="s">
        <v>12</v>
      </c>
      <c r="C9" s="37"/>
      <c r="D9" s="8">
        <f>SUM(D10:D16)</f>
        <v>200625000</v>
      </c>
      <c r="E9" s="8">
        <f>SUM(E10:E16)</f>
        <v>22084290.399999999</v>
      </c>
      <c r="F9" s="8">
        <f>SUM(F10:F16)</f>
        <v>222709290.41999999</v>
      </c>
      <c r="G9" s="8">
        <f>SUM(G10:G16)</f>
        <v>222574018.05000004</v>
      </c>
      <c r="H9" s="8">
        <f>SUM(H10:H16)</f>
        <v>216839474.85000002</v>
      </c>
      <c r="I9" s="8">
        <f>F9-G9</f>
        <v>135272.36999994516</v>
      </c>
    </row>
    <row r="10" spans="2:11" x14ac:dyDescent="0.2">
      <c r="B10" s="2"/>
      <c r="C10" s="3" t="s">
        <v>13</v>
      </c>
      <c r="D10" s="6">
        <v>154995000</v>
      </c>
      <c r="E10" s="6">
        <v>27895733.969999999</v>
      </c>
      <c r="F10" s="6">
        <v>182890733.97</v>
      </c>
      <c r="G10" s="6">
        <v>182888692.97</v>
      </c>
      <c r="H10" s="6">
        <v>182786463.97</v>
      </c>
      <c r="I10" s="6">
        <f>F10-G10</f>
        <v>2041</v>
      </c>
    </row>
    <row r="11" spans="2:11" x14ac:dyDescent="0.2">
      <c r="B11" s="2"/>
      <c r="C11" s="3" t="s">
        <v>14</v>
      </c>
      <c r="D11" s="6">
        <v>1390000</v>
      </c>
      <c r="E11" s="6">
        <v>-30429.439999999999</v>
      </c>
      <c r="F11" s="6">
        <v>1359570.56</v>
      </c>
      <c r="G11" s="6">
        <v>1359566.08</v>
      </c>
      <c r="H11" s="6">
        <v>1359566.08</v>
      </c>
      <c r="I11" s="6">
        <f t="shared" ref="I11:I16" si="0">F11-G11</f>
        <v>4.4799999999813735</v>
      </c>
    </row>
    <row r="12" spans="2:11" x14ac:dyDescent="0.2">
      <c r="B12" s="2"/>
      <c r="C12" s="3" t="s">
        <v>15</v>
      </c>
      <c r="D12" s="6">
        <v>22070000</v>
      </c>
      <c r="E12" s="6">
        <v>-930200.79</v>
      </c>
      <c r="F12" s="6">
        <v>21139799.23</v>
      </c>
      <c r="G12" s="6">
        <v>21138120.870000001</v>
      </c>
      <c r="H12" s="6">
        <v>21070458.43</v>
      </c>
      <c r="I12" s="6">
        <f t="shared" si="0"/>
        <v>1678.359999999404</v>
      </c>
    </row>
    <row r="13" spans="2:11" x14ac:dyDescent="0.2">
      <c r="B13" s="2"/>
      <c r="C13" s="3" t="s">
        <v>16</v>
      </c>
      <c r="D13" s="6">
        <v>4410000</v>
      </c>
      <c r="E13" s="6">
        <v>203035.92</v>
      </c>
      <c r="F13" s="6">
        <v>4613035.92</v>
      </c>
      <c r="G13" s="6">
        <v>4613035.83</v>
      </c>
      <c r="H13" s="6">
        <v>2092198.6</v>
      </c>
      <c r="I13" s="6">
        <f t="shared" si="0"/>
        <v>8.9999999850988388E-2</v>
      </c>
    </row>
    <row r="14" spans="2:11" x14ac:dyDescent="0.2">
      <c r="B14" s="2"/>
      <c r="C14" s="3" t="s">
        <v>17</v>
      </c>
      <c r="D14" s="6">
        <v>17760000</v>
      </c>
      <c r="E14" s="6">
        <v>-5053849.26</v>
      </c>
      <c r="F14" s="6">
        <v>12706150.74</v>
      </c>
      <c r="G14" s="6">
        <v>12574602.300000001</v>
      </c>
      <c r="H14" s="6">
        <v>9530787.7699999996</v>
      </c>
      <c r="I14" s="6">
        <f t="shared" si="0"/>
        <v>131548.43999999948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f t="shared" si="0"/>
        <v>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f t="shared" si="0"/>
        <v>0</v>
      </c>
    </row>
    <row r="17" spans="2:9" s="9" customFormat="1" x14ac:dyDescent="0.2">
      <c r="B17" s="32" t="s">
        <v>20</v>
      </c>
      <c r="C17" s="33"/>
      <c r="D17" s="8">
        <f>SUM(D18:D26)</f>
        <v>23240000</v>
      </c>
      <c r="E17" s="8">
        <f>SUM(E18:E26)</f>
        <v>15830594.060000001</v>
      </c>
      <c r="F17" s="8">
        <f>SUM(F18:F26)</f>
        <v>39070594.049999997</v>
      </c>
      <c r="G17" s="8">
        <f>SUM(G18:G26)</f>
        <v>37902181.479999997</v>
      </c>
      <c r="H17" s="8">
        <f>SUM(H18:H26)</f>
        <v>36810069.539999999</v>
      </c>
      <c r="I17" s="8">
        <f>F17-G17</f>
        <v>1168412.5700000003</v>
      </c>
    </row>
    <row r="18" spans="2:9" x14ac:dyDescent="0.2">
      <c r="B18" s="2"/>
      <c r="C18" s="3" t="s">
        <v>21</v>
      </c>
      <c r="D18" s="6">
        <v>1770000</v>
      </c>
      <c r="E18" s="6">
        <v>408176.56</v>
      </c>
      <c r="F18" s="6">
        <v>2178176.5499999998</v>
      </c>
      <c r="G18" s="6">
        <v>2147094.67</v>
      </c>
      <c r="H18" s="6">
        <v>2145250.67</v>
      </c>
      <c r="I18" s="6">
        <f>F18-G18</f>
        <v>31081.879999999888</v>
      </c>
    </row>
    <row r="19" spans="2:9" x14ac:dyDescent="0.2">
      <c r="B19" s="2"/>
      <c r="C19" s="3" t="s">
        <v>22</v>
      </c>
      <c r="D19" s="6">
        <v>1810000</v>
      </c>
      <c r="E19" s="6">
        <v>121590.16</v>
      </c>
      <c r="F19" s="6">
        <v>1931590.16</v>
      </c>
      <c r="G19" s="6">
        <v>1919298.48</v>
      </c>
      <c r="H19" s="6">
        <v>1912958.22</v>
      </c>
      <c r="I19" s="6">
        <f t="shared" ref="I19:I26" si="1">F19-G19</f>
        <v>12291.679999999935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f t="shared" si="1"/>
        <v>0</v>
      </c>
    </row>
    <row r="21" spans="2:9" x14ac:dyDescent="0.2">
      <c r="B21" s="2"/>
      <c r="C21" s="3" t="s">
        <v>24</v>
      </c>
      <c r="D21" s="6">
        <v>1760000</v>
      </c>
      <c r="E21" s="6">
        <v>8720700.5</v>
      </c>
      <c r="F21" s="6">
        <v>10480700.5</v>
      </c>
      <c r="G21" s="6">
        <v>10114469.810000001</v>
      </c>
      <c r="H21" s="6">
        <v>9829241.8499999996</v>
      </c>
      <c r="I21" s="6">
        <f t="shared" si="1"/>
        <v>366230.68999999948</v>
      </c>
    </row>
    <row r="22" spans="2:9" x14ac:dyDescent="0.2">
      <c r="B22" s="2"/>
      <c r="C22" s="3" t="s">
        <v>25</v>
      </c>
      <c r="D22" s="6">
        <v>270000</v>
      </c>
      <c r="E22" s="6">
        <v>-86522.44</v>
      </c>
      <c r="F22" s="6">
        <v>183477.56</v>
      </c>
      <c r="G22" s="6">
        <v>163629.79999999999</v>
      </c>
      <c r="H22" s="6">
        <v>163629.79999999999</v>
      </c>
      <c r="I22" s="6">
        <f t="shared" si="1"/>
        <v>19847.760000000009</v>
      </c>
    </row>
    <row r="23" spans="2:9" x14ac:dyDescent="0.2">
      <c r="B23" s="2"/>
      <c r="C23" s="3" t="s">
        <v>26</v>
      </c>
      <c r="D23" s="6">
        <v>13480000</v>
      </c>
      <c r="E23" s="6">
        <v>6879013.5199999996</v>
      </c>
      <c r="F23" s="6">
        <v>20359013.52</v>
      </c>
      <c r="G23" s="6">
        <v>20327515.210000001</v>
      </c>
      <c r="H23" s="6">
        <v>19537436.420000002</v>
      </c>
      <c r="I23" s="6">
        <f t="shared" si="1"/>
        <v>31498.309999998659</v>
      </c>
    </row>
    <row r="24" spans="2:9" x14ac:dyDescent="0.2">
      <c r="B24" s="2"/>
      <c r="C24" s="3" t="s">
        <v>27</v>
      </c>
      <c r="D24" s="6">
        <v>440000</v>
      </c>
      <c r="E24" s="6">
        <v>415643.79</v>
      </c>
      <c r="F24" s="6">
        <v>855643.79</v>
      </c>
      <c r="G24" s="6">
        <v>848631.73</v>
      </c>
      <c r="H24" s="6">
        <v>848631.73</v>
      </c>
      <c r="I24" s="6">
        <f t="shared" si="1"/>
        <v>7012.0600000000559</v>
      </c>
    </row>
    <row r="25" spans="2:9" x14ac:dyDescent="0.2">
      <c r="B25" s="2"/>
      <c r="C25" s="3" t="s">
        <v>28</v>
      </c>
      <c r="D25" s="6">
        <v>2150000</v>
      </c>
      <c r="E25" s="6">
        <v>-1590879.92</v>
      </c>
      <c r="F25" s="6">
        <v>559120.07999999996</v>
      </c>
      <c r="G25" s="6">
        <v>0</v>
      </c>
      <c r="H25" s="6">
        <v>0</v>
      </c>
      <c r="I25" s="6">
        <f t="shared" si="1"/>
        <v>559120.07999999996</v>
      </c>
    </row>
    <row r="26" spans="2:9" x14ac:dyDescent="0.2">
      <c r="B26" s="2"/>
      <c r="C26" s="3" t="s">
        <v>29</v>
      </c>
      <c r="D26" s="6">
        <v>1560000</v>
      </c>
      <c r="E26" s="6">
        <v>962871.89</v>
      </c>
      <c r="F26" s="6">
        <v>2522871.89</v>
      </c>
      <c r="G26" s="6">
        <v>2381541.7799999998</v>
      </c>
      <c r="H26" s="6">
        <v>2372920.85</v>
      </c>
      <c r="I26" s="6">
        <f t="shared" si="1"/>
        <v>141330.11000000034</v>
      </c>
    </row>
    <row r="27" spans="2:9" s="9" customFormat="1" x14ac:dyDescent="0.2">
      <c r="B27" s="32" t="s">
        <v>30</v>
      </c>
      <c r="C27" s="33"/>
      <c r="D27" s="8">
        <f>SUM(D28:D36)</f>
        <v>83720000</v>
      </c>
      <c r="E27" s="8">
        <f>SUM(E28:E36)</f>
        <v>-2558920.2400000012</v>
      </c>
      <c r="F27" s="8">
        <f>SUM(F28:F36)</f>
        <v>81161079.75</v>
      </c>
      <c r="G27" s="8">
        <f>SUM(G28:G36)</f>
        <v>81062701.679999992</v>
      </c>
      <c r="H27" s="8">
        <f>SUM(H28:H36)</f>
        <v>79729104.390000015</v>
      </c>
      <c r="I27" s="8">
        <f>F27-G27</f>
        <v>98378.070000007749</v>
      </c>
    </row>
    <row r="28" spans="2:9" x14ac:dyDescent="0.2">
      <c r="B28" s="2"/>
      <c r="C28" s="3" t="s">
        <v>31</v>
      </c>
      <c r="D28" s="6">
        <v>20740000</v>
      </c>
      <c r="E28" s="6">
        <v>-2908830.63</v>
      </c>
      <c r="F28" s="6">
        <v>17831169.359999999</v>
      </c>
      <c r="G28" s="6">
        <v>17831168.559999999</v>
      </c>
      <c r="H28" s="6">
        <v>17829372.559999999</v>
      </c>
      <c r="I28" s="6">
        <f>F28-G28</f>
        <v>0.80000000074505806</v>
      </c>
    </row>
    <row r="29" spans="2:9" x14ac:dyDescent="0.2">
      <c r="B29" s="2"/>
      <c r="C29" s="3" t="s">
        <v>32</v>
      </c>
      <c r="D29" s="6">
        <v>6700000</v>
      </c>
      <c r="E29" s="6">
        <v>-2756244.78</v>
      </c>
      <c r="F29" s="6">
        <v>3943755.22</v>
      </c>
      <c r="G29" s="6">
        <v>3943731.03</v>
      </c>
      <c r="H29" s="6">
        <v>3943731.03</v>
      </c>
      <c r="I29" s="6">
        <f t="shared" ref="I29:I36" si="2">F29-G29</f>
        <v>24.190000000409782</v>
      </c>
    </row>
    <row r="30" spans="2:9" x14ac:dyDescent="0.2">
      <c r="B30" s="2"/>
      <c r="C30" s="3" t="s">
        <v>33</v>
      </c>
      <c r="D30" s="6">
        <v>7920000</v>
      </c>
      <c r="E30" s="6">
        <v>2237170.69</v>
      </c>
      <c r="F30" s="6">
        <v>10157170.689999999</v>
      </c>
      <c r="G30" s="6">
        <v>10157164.84</v>
      </c>
      <c r="H30" s="6">
        <v>10063564.84</v>
      </c>
      <c r="I30" s="6">
        <f t="shared" si="2"/>
        <v>5.849999999627471</v>
      </c>
    </row>
    <row r="31" spans="2:9" x14ac:dyDescent="0.2">
      <c r="B31" s="2"/>
      <c r="C31" s="3" t="s">
        <v>34</v>
      </c>
      <c r="D31" s="6">
        <v>2150000</v>
      </c>
      <c r="E31" s="6">
        <v>850143.19</v>
      </c>
      <c r="F31" s="6">
        <v>3000143.19</v>
      </c>
      <c r="G31" s="6">
        <v>3000142.43</v>
      </c>
      <c r="H31" s="6">
        <v>3000142.43</v>
      </c>
      <c r="I31" s="6">
        <f t="shared" si="2"/>
        <v>0.75999999977648258</v>
      </c>
    </row>
    <row r="32" spans="2:9" x14ac:dyDescent="0.2">
      <c r="B32" s="2"/>
      <c r="C32" s="3" t="s">
        <v>35</v>
      </c>
      <c r="D32" s="6">
        <v>20020000</v>
      </c>
      <c r="E32" s="6">
        <v>902426.64</v>
      </c>
      <c r="F32" s="6">
        <v>20922426.640000001</v>
      </c>
      <c r="G32" s="6">
        <v>20922415.59</v>
      </c>
      <c r="H32" s="6">
        <v>20922415.59</v>
      </c>
      <c r="I32" s="6">
        <f t="shared" si="2"/>
        <v>11.050000000745058</v>
      </c>
    </row>
    <row r="33" spans="2:9" x14ac:dyDescent="0.2">
      <c r="B33" s="2"/>
      <c r="C33" s="3" t="s">
        <v>36</v>
      </c>
      <c r="D33" s="6">
        <v>12810000</v>
      </c>
      <c r="E33" s="6">
        <v>-3596985.66</v>
      </c>
      <c r="F33" s="6">
        <v>9213014.3399999999</v>
      </c>
      <c r="G33" s="6">
        <v>9203269.8699999992</v>
      </c>
      <c r="H33" s="6">
        <v>9201007.8699999992</v>
      </c>
      <c r="I33" s="6">
        <f t="shared" si="2"/>
        <v>9744.4700000006706</v>
      </c>
    </row>
    <row r="34" spans="2:9" x14ac:dyDescent="0.2">
      <c r="B34" s="2"/>
      <c r="C34" s="3" t="s">
        <v>37</v>
      </c>
      <c r="D34" s="6">
        <v>3000000</v>
      </c>
      <c r="E34" s="6">
        <v>229119.68</v>
      </c>
      <c r="F34" s="6">
        <v>3229119.68</v>
      </c>
      <c r="G34" s="6">
        <v>3229112.39</v>
      </c>
      <c r="H34" s="6">
        <v>3204749.99</v>
      </c>
      <c r="I34" s="6">
        <f t="shared" si="2"/>
        <v>7.2900000000372529</v>
      </c>
    </row>
    <row r="35" spans="2:9" x14ac:dyDescent="0.2">
      <c r="B35" s="2"/>
      <c r="C35" s="3" t="s">
        <v>38</v>
      </c>
      <c r="D35" s="6">
        <v>2110000</v>
      </c>
      <c r="E35" s="6">
        <v>988648.8</v>
      </c>
      <c r="F35" s="6">
        <v>3098648.8</v>
      </c>
      <c r="G35" s="6">
        <v>3039645.3</v>
      </c>
      <c r="H35" s="6">
        <v>2985977.9</v>
      </c>
      <c r="I35" s="6">
        <f t="shared" si="2"/>
        <v>59003.5</v>
      </c>
    </row>
    <row r="36" spans="2:9" x14ac:dyDescent="0.2">
      <c r="B36" s="2"/>
      <c r="C36" s="3" t="s">
        <v>39</v>
      </c>
      <c r="D36" s="6">
        <v>8270000</v>
      </c>
      <c r="E36" s="6">
        <v>1495631.83</v>
      </c>
      <c r="F36" s="6">
        <v>9765631.8300000001</v>
      </c>
      <c r="G36" s="6">
        <v>9736051.6699999999</v>
      </c>
      <c r="H36" s="6">
        <v>8578142.1799999997</v>
      </c>
      <c r="I36" s="6">
        <f t="shared" si="2"/>
        <v>29580.160000000149</v>
      </c>
    </row>
    <row r="37" spans="2:9" s="9" customFormat="1" x14ac:dyDescent="0.2">
      <c r="B37" s="32" t="s">
        <v>40</v>
      </c>
      <c r="C37" s="33"/>
      <c r="D37" s="8">
        <f>SUM(D38:D46)</f>
        <v>65420000</v>
      </c>
      <c r="E37" s="8">
        <f>SUM(E38:E46)</f>
        <v>11778246.640000001</v>
      </c>
      <c r="F37" s="8">
        <f>SUM(F38:F46)</f>
        <v>77198246.640000001</v>
      </c>
      <c r="G37" s="8">
        <f>SUM(G38:G46)</f>
        <v>76893136.790000007</v>
      </c>
      <c r="H37" s="8">
        <f>SUM(H38:H46)</f>
        <v>58515996.790000007</v>
      </c>
      <c r="I37" s="8">
        <f>F37-G37</f>
        <v>305109.84999999404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f>F38-G38</f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f t="shared" ref="I39:I46" si="3">F39-G39</f>
        <v>0</v>
      </c>
    </row>
    <row r="40" spans="2:9" x14ac:dyDescent="0.2">
      <c r="B40" s="2"/>
      <c r="C40" s="3" t="s">
        <v>43</v>
      </c>
      <c r="D40" s="6">
        <v>27880000</v>
      </c>
      <c r="E40" s="6">
        <v>2103812.2599999998</v>
      </c>
      <c r="F40" s="6">
        <v>29983812.260000002</v>
      </c>
      <c r="G40" s="6">
        <v>29984106.530000001</v>
      </c>
      <c r="H40" s="6">
        <v>29436857.530000001</v>
      </c>
      <c r="I40" s="6">
        <f t="shared" si="3"/>
        <v>-294.26999999955297</v>
      </c>
    </row>
    <row r="41" spans="2:9" x14ac:dyDescent="0.2">
      <c r="B41" s="2"/>
      <c r="C41" s="3" t="s">
        <v>44</v>
      </c>
      <c r="D41" s="6">
        <v>4770000</v>
      </c>
      <c r="E41" s="6">
        <v>1902140.29</v>
      </c>
      <c r="F41" s="6">
        <v>6672140.29</v>
      </c>
      <c r="G41" s="6">
        <v>6625736.3099999996</v>
      </c>
      <c r="H41" s="6">
        <v>6298136.3099999996</v>
      </c>
      <c r="I41" s="6">
        <f t="shared" si="3"/>
        <v>46403.980000000447</v>
      </c>
    </row>
    <row r="42" spans="2:9" x14ac:dyDescent="0.2">
      <c r="B42" s="2"/>
      <c r="C42" s="3" t="s">
        <v>45</v>
      </c>
      <c r="D42" s="6">
        <v>16570000</v>
      </c>
      <c r="E42" s="6">
        <v>3839035.96</v>
      </c>
      <c r="F42" s="6">
        <v>20409035.960000001</v>
      </c>
      <c r="G42" s="6">
        <v>20409035.949999999</v>
      </c>
      <c r="H42" s="6">
        <v>20404252.949999999</v>
      </c>
      <c r="I42" s="6">
        <f t="shared" si="3"/>
        <v>1.0000001639127731E-2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f t="shared" si="3"/>
        <v>0</v>
      </c>
    </row>
    <row r="44" spans="2:9" x14ac:dyDescent="0.2">
      <c r="B44" s="2"/>
      <c r="C44" s="3" t="s">
        <v>47</v>
      </c>
      <c r="D44" s="6">
        <v>15540000</v>
      </c>
      <c r="E44" s="6">
        <v>1957508</v>
      </c>
      <c r="F44" s="6">
        <v>17497508</v>
      </c>
      <c r="G44" s="6">
        <v>17497508</v>
      </c>
      <c r="H44" s="6">
        <v>0</v>
      </c>
      <c r="I44" s="6">
        <f t="shared" si="3"/>
        <v>0</v>
      </c>
    </row>
    <row r="45" spans="2:9" x14ac:dyDescent="0.2">
      <c r="B45" s="2"/>
      <c r="C45" s="3" t="s">
        <v>48</v>
      </c>
      <c r="D45" s="6">
        <v>660000</v>
      </c>
      <c r="E45" s="6">
        <v>1975750.13</v>
      </c>
      <c r="F45" s="6">
        <v>2635750.13</v>
      </c>
      <c r="G45" s="6">
        <v>2376750</v>
      </c>
      <c r="H45" s="6">
        <v>2376750</v>
      </c>
      <c r="I45" s="6">
        <f t="shared" si="3"/>
        <v>259000.12999999989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f t="shared" si="3"/>
        <v>0</v>
      </c>
    </row>
    <row r="47" spans="2:9" s="9" customFormat="1" x14ac:dyDescent="0.2">
      <c r="B47" s="32" t="s">
        <v>50</v>
      </c>
      <c r="C47" s="33"/>
      <c r="D47" s="8">
        <f>SUM(D48:D56)</f>
        <v>9580000</v>
      </c>
      <c r="E47" s="8">
        <f>SUM(E48:E56)</f>
        <v>-5950471.1499999994</v>
      </c>
      <c r="F47" s="8">
        <f>SUM(F48:F56)</f>
        <v>3629528.8499999996</v>
      </c>
      <c r="G47" s="8">
        <f>SUM(G48:G56)</f>
        <v>3569532.17</v>
      </c>
      <c r="H47" s="8">
        <f>SUM(H48:H56)</f>
        <v>3057791.21</v>
      </c>
      <c r="I47" s="8">
        <f>F47-G47</f>
        <v>59996.679999999702</v>
      </c>
    </row>
    <row r="48" spans="2:9" x14ac:dyDescent="0.2">
      <c r="B48" s="2"/>
      <c r="C48" s="3" t="s">
        <v>51</v>
      </c>
      <c r="D48" s="6">
        <v>550000</v>
      </c>
      <c r="E48" s="6">
        <v>-95859.07</v>
      </c>
      <c r="F48" s="6">
        <v>454140.93</v>
      </c>
      <c r="G48" s="6">
        <v>454139.89</v>
      </c>
      <c r="H48" s="6">
        <v>454139.89</v>
      </c>
      <c r="I48" s="6">
        <f>F48-G48</f>
        <v>1.0399999999790452</v>
      </c>
    </row>
    <row r="49" spans="2:9" x14ac:dyDescent="0.2">
      <c r="B49" s="2"/>
      <c r="C49" s="3" t="s">
        <v>52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f t="shared" ref="I49:I56" si="4">F49-G49</f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f t="shared" si="4"/>
        <v>0</v>
      </c>
    </row>
    <row r="51" spans="2:9" x14ac:dyDescent="0.2">
      <c r="B51" s="2"/>
      <c r="C51" s="3" t="s">
        <v>54</v>
      </c>
      <c r="D51" s="6">
        <v>7540000</v>
      </c>
      <c r="E51" s="6">
        <v>-6053351.8399999999</v>
      </c>
      <c r="F51" s="6">
        <v>1486648.16</v>
      </c>
      <c r="G51" s="6">
        <v>1486648</v>
      </c>
      <c r="H51" s="6">
        <v>1250820</v>
      </c>
      <c r="I51" s="6">
        <f t="shared" si="4"/>
        <v>0.15999999991618097</v>
      </c>
    </row>
    <row r="52" spans="2:9" x14ac:dyDescent="0.2">
      <c r="B52" s="2"/>
      <c r="C52" s="3" t="s">
        <v>55</v>
      </c>
      <c r="D52" s="6">
        <v>0</v>
      </c>
      <c r="E52" s="6">
        <v>679110.4</v>
      </c>
      <c r="F52" s="6">
        <v>679110.4</v>
      </c>
      <c r="G52" s="6">
        <v>619115.19999999995</v>
      </c>
      <c r="H52" s="6">
        <v>559120</v>
      </c>
      <c r="I52" s="6">
        <f t="shared" si="4"/>
        <v>59995.20000000007</v>
      </c>
    </row>
    <row r="53" spans="2:9" x14ac:dyDescent="0.2">
      <c r="B53" s="2"/>
      <c r="C53" s="3" t="s">
        <v>56</v>
      </c>
      <c r="D53" s="6">
        <v>970000</v>
      </c>
      <c r="E53" s="6">
        <v>-155018.92000000001</v>
      </c>
      <c r="F53" s="6">
        <v>814981.08</v>
      </c>
      <c r="G53" s="6">
        <v>814980.83</v>
      </c>
      <c r="H53" s="6">
        <v>599063.06999999995</v>
      </c>
      <c r="I53" s="6">
        <f t="shared" si="4"/>
        <v>0.25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f t="shared" si="4"/>
        <v>0</v>
      </c>
    </row>
    <row r="55" spans="2:9" x14ac:dyDescent="0.2">
      <c r="B55" s="2"/>
      <c r="C55" s="3" t="s">
        <v>58</v>
      </c>
      <c r="D55" s="6">
        <v>520000</v>
      </c>
      <c r="E55" s="6">
        <v>-325351.71999999997</v>
      </c>
      <c r="F55" s="6">
        <v>194648.28</v>
      </c>
      <c r="G55" s="6">
        <v>194648.25</v>
      </c>
      <c r="H55" s="6">
        <v>194648.25</v>
      </c>
      <c r="I55" s="6">
        <f t="shared" si="4"/>
        <v>2.9999999998835847E-2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f t="shared" si="4"/>
        <v>0</v>
      </c>
    </row>
    <row r="57" spans="2:9" s="9" customFormat="1" x14ac:dyDescent="0.2">
      <c r="B57" s="32" t="s">
        <v>60</v>
      </c>
      <c r="C57" s="33"/>
      <c r="D57" s="8">
        <f>SUM(D58:D60)</f>
        <v>32020000</v>
      </c>
      <c r="E57" s="8">
        <f>SUM(E58:E60)</f>
        <v>25705489.030000001</v>
      </c>
      <c r="F57" s="8">
        <f>SUM(F58:F60)</f>
        <v>57725489.030000001</v>
      </c>
      <c r="G57" s="8">
        <f>SUM(G58:G60)</f>
        <v>57725489.020000003</v>
      </c>
      <c r="H57" s="8">
        <f>SUM(H58:H60)</f>
        <v>53277050.869999997</v>
      </c>
      <c r="I57" s="8">
        <f>F57-G57</f>
        <v>9.9999979138374329E-3</v>
      </c>
    </row>
    <row r="58" spans="2:9" x14ac:dyDescent="0.2">
      <c r="B58" s="2"/>
      <c r="C58" s="3" t="s">
        <v>61</v>
      </c>
      <c r="D58" s="6">
        <v>32020000</v>
      </c>
      <c r="E58" s="6">
        <v>18393108.850000001</v>
      </c>
      <c r="F58" s="6">
        <v>50413108.850000001</v>
      </c>
      <c r="G58" s="6">
        <v>50413108.840000004</v>
      </c>
      <c r="H58" s="6">
        <v>45964670.689999998</v>
      </c>
      <c r="I58" s="6">
        <f>F58-G58</f>
        <v>9.9999979138374329E-3</v>
      </c>
    </row>
    <row r="59" spans="2:9" x14ac:dyDescent="0.2">
      <c r="B59" s="2"/>
      <c r="C59" s="3" t="s">
        <v>62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</row>
    <row r="60" spans="2:9" x14ac:dyDescent="0.2">
      <c r="B60" s="2"/>
      <c r="C60" s="3" t="s">
        <v>63</v>
      </c>
      <c r="D60" s="6">
        <v>0</v>
      </c>
      <c r="E60" s="6">
        <v>7312380.1799999997</v>
      </c>
      <c r="F60" s="6">
        <v>7312380.1799999997</v>
      </c>
      <c r="G60" s="6">
        <v>7312380.1799999997</v>
      </c>
      <c r="H60" s="6">
        <v>7312380.1799999997</v>
      </c>
      <c r="I60" s="6">
        <v>0</v>
      </c>
    </row>
    <row r="61" spans="2:9" s="9" customFormat="1" x14ac:dyDescent="0.2">
      <c r="B61" s="32" t="s">
        <v>64</v>
      </c>
      <c r="C61" s="3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32" t="s">
        <v>72</v>
      </c>
      <c r="C69" s="3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32" t="s">
        <v>76</v>
      </c>
      <c r="C73" s="33"/>
      <c r="D73" s="8">
        <f>SUM(D74:D80)</f>
        <v>12500000</v>
      </c>
      <c r="E73" s="8">
        <f>SUM(E74:E80)</f>
        <v>-5790403.6800000006</v>
      </c>
      <c r="F73" s="8">
        <f>SUM(F74:F80)</f>
        <v>6709596.3199999994</v>
      </c>
      <c r="G73" s="8">
        <f>SUM(G74:G80)</f>
        <v>6709596.2199999997</v>
      </c>
      <c r="H73" s="8">
        <f>SUM(H74:H80)</f>
        <v>5983874.5399999991</v>
      </c>
      <c r="I73" s="8">
        <f>F73-G73</f>
        <v>9.999999962747097E-2</v>
      </c>
    </row>
    <row r="74" spans="2:9" x14ac:dyDescent="0.2">
      <c r="B74" s="2"/>
      <c r="C74" s="3" t="s">
        <v>77</v>
      </c>
      <c r="D74" s="6">
        <v>8460000</v>
      </c>
      <c r="E74" s="6">
        <v>-7730270.2800000003</v>
      </c>
      <c r="F74" s="6">
        <v>729729.72</v>
      </c>
      <c r="G74" s="6">
        <v>729729.72</v>
      </c>
      <c r="H74" s="6">
        <v>729729.72</v>
      </c>
      <c r="I74" s="6">
        <f>F74-G74</f>
        <v>0</v>
      </c>
    </row>
    <row r="75" spans="2:9" x14ac:dyDescent="0.2">
      <c r="B75" s="2"/>
      <c r="C75" s="3" t="s">
        <v>78</v>
      </c>
      <c r="D75" s="6">
        <v>3930000</v>
      </c>
      <c r="E75" s="6">
        <v>1785792.89</v>
      </c>
      <c r="F75" s="6">
        <v>5715792.8899999997</v>
      </c>
      <c r="G75" s="6">
        <v>5715792.8700000001</v>
      </c>
      <c r="H75" s="6">
        <v>4990125.47</v>
      </c>
      <c r="I75" s="6">
        <f>F75-G75</f>
        <v>1.9999999552965164E-2</v>
      </c>
    </row>
    <row r="76" spans="2:9" x14ac:dyDescent="0.2">
      <c r="B76" s="2"/>
      <c r="C76" s="3" t="s">
        <v>79</v>
      </c>
      <c r="D76" s="6">
        <v>0</v>
      </c>
      <c r="E76" s="6">
        <v>264073.63</v>
      </c>
      <c r="F76" s="6">
        <v>264073.63</v>
      </c>
      <c r="G76" s="6">
        <v>264073.63</v>
      </c>
      <c r="H76" s="6">
        <v>264019.34999999998</v>
      </c>
      <c r="I76" s="6">
        <f>F76-G76</f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110000</v>
      </c>
      <c r="E80" s="6">
        <v>-109999.92</v>
      </c>
      <c r="F80" s="6">
        <v>0.08</v>
      </c>
      <c r="G80" s="6">
        <v>0</v>
      </c>
      <c r="H80" s="6">
        <v>0</v>
      </c>
      <c r="I80" s="6">
        <f>F80-G80</f>
        <v>0.08</v>
      </c>
    </row>
    <row r="81" spans="2:9" ht="12.75" thickBot="1" x14ac:dyDescent="0.25">
      <c r="B81" s="34" t="s">
        <v>84</v>
      </c>
      <c r="C81" s="35"/>
      <c r="D81" s="7">
        <f>D9+D17+D27+D37+D47+D57+D73</f>
        <v>427105000</v>
      </c>
      <c r="E81" s="7">
        <f>E9+E17+E27+E37+E47+E57+E73</f>
        <v>61098825.060000002</v>
      </c>
      <c r="F81" s="7">
        <f>F9+F17+F27+F37+F47+F57+F73</f>
        <v>488203825.06</v>
      </c>
      <c r="G81" s="7">
        <f>G9+G17+G27+G37+G47+G57+G73</f>
        <v>486436655.41000009</v>
      </c>
      <c r="H81" s="7">
        <f>H9+H17+H27+H37+H47+H57+H73</f>
        <v>454213362.19000006</v>
      </c>
      <c r="I81" s="7">
        <f>F81-G81</f>
        <v>1767169.6499999166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  <ignoredError sqref="D9:H9 D17 E17:H17 D27 E27:H27 D37:H37 D47:I47 D57:H57 D73:I7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2017-06-13T16:34:09Z</cp:lastPrinted>
  <dcterms:created xsi:type="dcterms:W3CDTF">2015-10-07T18:40:37Z</dcterms:created>
  <dcterms:modified xsi:type="dcterms:W3CDTF">2018-01-23T22:00:54Z</dcterms:modified>
</cp:coreProperties>
</file>