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19" i="1" l="1"/>
  <c r="E9" i="1"/>
  <c r="H9" i="1" s="1"/>
  <c r="H12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  <c r="H10" i="1"/>
  <c r="H11" i="1"/>
  <c r="H15" i="1"/>
  <c r="H14" i="1"/>
  <c r="H13" i="1"/>
  <c r="H16" i="1"/>
  <c r="G19" i="1"/>
  <c r="G28" i="1"/>
  <c r="G9" i="1"/>
  <c r="F9" i="1"/>
  <c r="F19" i="1"/>
  <c r="D19" i="1"/>
  <c r="C28" i="1"/>
  <c r="C19" i="1"/>
  <c r="C9" i="1"/>
  <c r="D28" i="1"/>
  <c r="D44" i="1" s="1"/>
  <c r="D9" i="1"/>
  <c r="H44" i="1" l="1"/>
  <c r="F44" i="1"/>
  <c r="C44" i="1"/>
  <c r="H17" i="1"/>
  <c r="G44" i="1"/>
  <c r="E44" i="1"/>
  <c r="E29" i="1"/>
  <c r="E28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<sst xmlns="http://schemas.openxmlformats.org/spreadsheetml/2006/main" count="55" uniqueCount="53">
  <si>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</si>
  <si>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</si>
  <si>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</si>
  <si>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</si>
  <si>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</si>
  <si>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</si>
  <si>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</si>
  <si>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</si>
  <si>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</si>
  <si>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</si>
  <si>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</si>
  <si>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</si>
  <si>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</si>
  <si>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</si>
  <si>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</si>
  <si>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</si>
  <si>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</si>
  <si>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</si>
  <si>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</si>
  <si>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</si>
  <si>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</si>
  <si>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</si>
  <si>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</si>
  <si>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</si>
  <si>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</si>
  <si>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</si>
  <si>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</si>
  <si>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</si>
  <si>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</si>
  <si>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</si>
  <si>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</si>
  <si>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</si>
  <si>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</si>
  <si>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</si>
  <si>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</si>
  <si>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</si>
  <si>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</si>
  <si>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</si>
  <si>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</si>
  <si>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</si>
  <si>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</si>
  <si>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</si>
  <si>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</si>
  <si>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</si>
  <si>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</si>
  <si>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</si>
  <si>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</si>
  <si>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</si>
  <si>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</si>
  <si>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</si>
  <si>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</si>
  <si>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TESORERIA MUNICIPAL DE TORREON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</si>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</sst>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6"/>
  <sheetViews>
    <sheetView showGridLines="0" tabSelected="1" zoomScale="90" zoomScaleNormal="90" workbookViewId="0">
      <selection activeCell="I56" sqref="I5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12" t="s">
        <v>51</v>
      </c>
      <c r="C2" s="13"/>
      <c r="D2" s="13"/>
      <c r="E2" s="13"/>
      <c r="F2" s="13"/>
      <c r="G2" s="13"/>
      <c r="H2" s="14"/>
    </row>
    <row r="3" spans="2:9" x14ac:dyDescent="0.2">
      <c r="B3" s="15" t="s">
        <v>0</v>
      </c>
      <c r="C3" s="16"/>
      <c r="D3" s="16"/>
      <c r="E3" s="16"/>
      <c r="F3" s="16"/>
      <c r="G3" s="16"/>
      <c r="H3" s="17"/>
    </row>
    <row r="4" spans="2:9" x14ac:dyDescent="0.2">
      <c r="B4" s="15" t="s">
        <v>1</v>
      </c>
      <c r="C4" s="16"/>
      <c r="D4" s="16"/>
      <c r="E4" s="16"/>
      <c r="F4" s="16"/>
      <c r="G4" s="16"/>
      <c r="H4" s="17"/>
    </row>
    <row r="5" spans="2:9" ht="12.75" thickBot="1" x14ac:dyDescent="0.25">
      <c r="B5" s="18" t="s">
        <v>50</v>
      </c>
      <c r="C5" s="19"/>
      <c r="D5" s="19"/>
      <c r="E5" s="19"/>
      <c r="F5" s="19"/>
      <c r="G5" s="19"/>
      <c r="H5" s="20"/>
    </row>
    <row r="6" spans="2:9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9" ht="24.75" thickBot="1" x14ac:dyDescent="0.25">
      <c r="B7" s="22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9" ht="12.75" thickBot="1" x14ac:dyDescent="0.25">
      <c r="B8" s="23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778855358.18999994</v>
      </c>
      <c r="D9" s="8">
        <f>SUM(D10:D17)</f>
        <v>559818696.32000005</v>
      </c>
      <c r="E9" s="8">
        <f>SUM(E10:E17)</f>
        <v>1338674054.51</v>
      </c>
      <c r="F9" s="8">
        <f>SUM(F10:F17)</f>
        <v>1334796983.78</v>
      </c>
      <c r="G9" s="8">
        <f>SUM(G10:G17)</f>
        <v>1325761784.71</v>
      </c>
      <c r="H9" s="8">
        <f t="shared" ref="H9:H17" si="0">+E9-F9</f>
        <v>3877070.7300000191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f t="shared" si="0"/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0</v>
      </c>
    </row>
    <row r="12" spans="2:9" ht="12" customHeight="1" x14ac:dyDescent="0.2">
      <c r="B12" s="3" t="s">
        <v>15</v>
      </c>
      <c r="C12" s="6">
        <v>560905088.30999994</v>
      </c>
      <c r="D12" s="6">
        <v>440422417.17000002</v>
      </c>
      <c r="E12" s="6">
        <v>1001327505.48</v>
      </c>
      <c r="F12" s="6">
        <v>997663187.76999998</v>
      </c>
      <c r="G12" s="6">
        <v>992867547.38</v>
      </c>
      <c r="H12" s="6">
        <f t="shared" si="0"/>
        <v>3664317.7100000381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f t="shared" si="0"/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f t="shared" si="0"/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f t="shared" si="0"/>
        <v>0</v>
      </c>
    </row>
    <row r="16" spans="2:9" ht="25.9" customHeight="1" x14ac:dyDescent="0.2">
      <c r="B16" s="3" t="s">
        <v>19</v>
      </c>
      <c r="C16" s="6">
        <v>217950269.88</v>
      </c>
      <c r="D16" s="6">
        <v>119396279.15000001</v>
      </c>
      <c r="E16" s="6">
        <v>337346549.02999997</v>
      </c>
      <c r="F16" s="6">
        <v>337133796.00999999</v>
      </c>
      <c r="G16" s="6">
        <v>332894237.32999998</v>
      </c>
      <c r="H16" s="6">
        <f t="shared" si="0"/>
        <v>212753.01999998093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f t="shared" si="0"/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736834410.35000002</v>
      </c>
      <c r="D19" s="8">
        <f>SUM(D20:D26)</f>
        <v>685931740.39999998</v>
      </c>
      <c r="E19" s="8">
        <v>1422766150.75</v>
      </c>
      <c r="F19" s="8">
        <f>SUM(F20:F26)</f>
        <v>1384433236.02</v>
      </c>
      <c r="G19" s="8">
        <f>SUM(G20:G26)</f>
        <v>1383525235.8199999</v>
      </c>
      <c r="H19" s="8">
        <f t="shared" ref="H19:H26" si="1">+E19-F19</f>
        <v>38332914.730000019</v>
      </c>
    </row>
    <row r="20" spans="2:8" ht="12" customHeight="1" x14ac:dyDescent="0.2">
      <c r="B20" s="3" t="s">
        <v>22</v>
      </c>
      <c r="C20" s="6">
        <v>261773020.02000001</v>
      </c>
      <c r="D20" s="6">
        <v>70463140.890000001</v>
      </c>
      <c r="E20" s="6">
        <f>+C20+D20</f>
        <v>332236160.91000003</v>
      </c>
      <c r="F20" s="6">
        <v>331849523.44</v>
      </c>
      <c r="G20" s="6">
        <v>331826804.83999997</v>
      </c>
      <c r="H20" s="6">
        <f t="shared" si="1"/>
        <v>386637.47000002861</v>
      </c>
    </row>
    <row r="21" spans="2:8" ht="14.45" customHeight="1" x14ac:dyDescent="0.2">
      <c r="B21" s="3" t="s">
        <v>23</v>
      </c>
      <c r="C21" s="6">
        <v>308126869.94</v>
      </c>
      <c r="D21" s="6">
        <v>562220424.94000006</v>
      </c>
      <c r="E21" s="6">
        <f t="shared" ref="E21:E26" si="2">+C21+D21</f>
        <v>870347294.88000011</v>
      </c>
      <c r="F21" s="6">
        <v>833372543.37</v>
      </c>
      <c r="G21" s="6">
        <v>833370542.37</v>
      </c>
      <c r="H21" s="6">
        <f t="shared" si="1"/>
        <v>36974751.51000011</v>
      </c>
    </row>
    <row r="22" spans="2:8" ht="15" customHeight="1" x14ac:dyDescent="0.2">
      <c r="B22" s="3" t="s">
        <v>24</v>
      </c>
      <c r="C22" s="6">
        <v>2397178.96</v>
      </c>
      <c r="D22" s="6">
        <v>-972812.5</v>
      </c>
      <c r="E22" s="6">
        <f t="shared" si="2"/>
        <v>1424366.46</v>
      </c>
      <c r="F22" s="6">
        <v>1322545.28</v>
      </c>
      <c r="G22" s="6">
        <v>1319123.28</v>
      </c>
      <c r="H22" s="6">
        <f t="shared" si="1"/>
        <v>101821.17999999993</v>
      </c>
    </row>
    <row r="23" spans="2:8" ht="24.75" customHeight="1" x14ac:dyDescent="0.2">
      <c r="B23" s="3" t="s">
        <v>25</v>
      </c>
      <c r="C23" s="6">
        <v>54356042.93</v>
      </c>
      <c r="D23" s="6">
        <v>8034668.5899999999</v>
      </c>
      <c r="E23" s="6">
        <f t="shared" si="2"/>
        <v>62390711.519999996</v>
      </c>
      <c r="F23" s="6">
        <v>61974497.549999997</v>
      </c>
      <c r="G23" s="6">
        <v>61943757.549999997</v>
      </c>
      <c r="H23" s="6">
        <f t="shared" si="1"/>
        <v>416213.96999999881</v>
      </c>
    </row>
    <row r="24" spans="2:8" x14ac:dyDescent="0.2">
      <c r="B24" s="3" t="s">
        <v>27</v>
      </c>
      <c r="C24" s="6">
        <v>600000</v>
      </c>
      <c r="D24" s="6">
        <v>-272451.57</v>
      </c>
      <c r="E24" s="6">
        <f t="shared" si="2"/>
        <v>327548.43</v>
      </c>
      <c r="F24" s="6">
        <v>318272.13</v>
      </c>
      <c r="G24" s="6">
        <v>317929.93</v>
      </c>
      <c r="H24" s="6">
        <f t="shared" si="1"/>
        <v>9276.2999999999884</v>
      </c>
    </row>
    <row r="25" spans="2:8" x14ac:dyDescent="0.2">
      <c r="B25" s="3" t="s">
        <v>28</v>
      </c>
      <c r="C25" s="6">
        <v>109581298.5</v>
      </c>
      <c r="D25" s="6">
        <v>46458770.049999997</v>
      </c>
      <c r="E25" s="6">
        <f t="shared" si="2"/>
        <v>156040068.55000001</v>
      </c>
      <c r="F25" s="6">
        <v>155595854.25</v>
      </c>
      <c r="G25" s="6">
        <v>154747077.84999999</v>
      </c>
      <c r="H25" s="6">
        <f t="shared" si="1"/>
        <v>444214.30000001192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2"/>
        <v>0</v>
      </c>
      <c r="F26" s="6">
        <v>0</v>
      </c>
      <c r="G26" s="6">
        <v>0</v>
      </c>
      <c r="H26" s="6">
        <f t="shared" si="1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18955795.460000001</v>
      </c>
      <c r="D28" s="8">
        <f>SUM(D29:D37)</f>
        <v>-8938640.9600000009</v>
      </c>
      <c r="E28" s="8">
        <f>+C28+D28</f>
        <v>10017154.5</v>
      </c>
      <c r="F28" s="8">
        <v>9840086.1999999993</v>
      </c>
      <c r="G28" s="8">
        <f>SUM(G29:G37)</f>
        <v>9475620</v>
      </c>
      <c r="H28" s="8">
        <f t="shared" ref="H28:H37" si="3">+E28-F28</f>
        <v>177068.30000000075</v>
      </c>
    </row>
    <row r="29" spans="2:8" ht="24" x14ac:dyDescent="0.2">
      <c r="B29" s="3" t="s">
        <v>31</v>
      </c>
      <c r="C29" s="6">
        <v>9955795.4600000009</v>
      </c>
      <c r="D29" s="6">
        <v>-8938640.9600000009</v>
      </c>
      <c r="E29" s="6">
        <f>+C29+D29</f>
        <v>1017154.5</v>
      </c>
      <c r="F29" s="6">
        <v>840086.2</v>
      </c>
      <c r="G29" s="6">
        <v>475620</v>
      </c>
      <c r="H29" s="6">
        <f t="shared" si="3"/>
        <v>177068.30000000005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f t="shared" si="3"/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f t="shared" si="3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f t="shared" si="3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f t="shared" si="3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f t="shared" si="3"/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f t="shared" si="3"/>
        <v>0</v>
      </c>
    </row>
    <row r="36" spans="2:8" x14ac:dyDescent="0.2">
      <c r="B36" s="3" t="s">
        <v>38</v>
      </c>
      <c r="C36" s="6">
        <v>9000000</v>
      </c>
      <c r="D36" s="6">
        <v>0</v>
      </c>
      <c r="E36" s="6">
        <v>9000000</v>
      </c>
      <c r="F36" s="6">
        <v>9000000</v>
      </c>
      <c r="G36" s="6">
        <v>9000000</v>
      </c>
      <c r="H36" s="6">
        <f t="shared" si="3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f t="shared" si="3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+C39+C28+C19+C9</f>
        <v>1534645564</v>
      </c>
      <c r="D44" s="7">
        <f>+D39+D28+D19+D9</f>
        <v>1236811795.76</v>
      </c>
      <c r="E44" s="7">
        <f>+D44+C44</f>
        <v>2771457359.7600002</v>
      </c>
      <c r="F44" s="7">
        <f>+F39+F28+F19+F9</f>
        <v>2729070306</v>
      </c>
      <c r="G44" s="7">
        <f>+G39+G28+G19+G9</f>
        <v>2718762640.5299997</v>
      </c>
      <c r="H44" s="7">
        <f>+H39+H28+H19+H9</f>
        <v>42387053.760000035</v>
      </c>
    </row>
    <row r="45" spans="2:8" x14ac:dyDescent="0.2">
      <c r="F45" s="1" t="s">
        <v>52</v>
      </c>
      <c r="H45" s="11" t="s">
        <v>52</v>
      </c>
    </row>
    <row r="46" spans="2:8" x14ac:dyDescent="0.2">
      <c r="F46" s="11" t="s">
        <v>52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2017-06-13T16:39:43Z</cp:lastPrinted>
  <dcterms:created xsi:type="dcterms:W3CDTF">2015-10-07T18:41:16Z</dcterms:created>
  <dcterms:modified xsi:type="dcterms:W3CDTF">2018-02-12T16:32:49Z</dcterms:modified>
</cp:coreProperties>
</file>