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6392" windowHeight="6156"/>
  </bookViews>
  <sheets>
    <sheet name="EVHP" sheetId="1" r:id="rId1"/>
  </sheets>
  <definedNames>
    <definedName name="_xlnm.Print_Area" localSheetId="0">EVHP!$B$2:$H$34</definedName>
  </definedNames>
  <calcPr calcId="145621"/>
</workbook>
</file>

<file path=xl/calcChain.xml><?xml version="1.0" encoding="utf-8"?>
<calcChain xmlns="http://schemas.openxmlformats.org/spreadsheetml/2006/main">
  <c r="F6" i="1" l="1"/>
  <c r="H6" i="1" s="1"/>
  <c r="E6" i="1"/>
  <c r="G32" i="1"/>
  <c r="F26" i="1"/>
  <c r="F27" i="1"/>
  <c r="H27" i="1" s="1"/>
  <c r="H24" i="1"/>
  <c r="D21" i="1"/>
  <c r="H15" i="1"/>
  <c r="H16" i="1"/>
  <c r="H17" i="1"/>
  <c r="H14" i="1"/>
  <c r="E13" i="1"/>
  <c r="H13" i="1" s="1"/>
  <c r="F13" i="1"/>
  <c r="F19" i="1" s="1"/>
  <c r="H11" i="1"/>
  <c r="D8" i="1"/>
  <c r="H8" i="1" s="1"/>
  <c r="H19" i="1" l="1"/>
  <c r="F32" i="1"/>
  <c r="D19" i="1"/>
  <c r="D32" i="1" s="1"/>
  <c r="E19" i="1"/>
  <c r="E32" i="1" s="1"/>
  <c r="H21" i="1"/>
  <c r="H26" i="1"/>
  <c r="H32" i="1" s="1"/>
</calcChain>
</file>

<file path=xl/sharedStrings.xml><?xml version="1.0" encoding="utf-8"?>
<sst xmlns="http://schemas.openxmlformats.org/spreadsheetml/2006/main" count="44" uniqueCount="37">
  <si>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</si>
  <si>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</si>
  <si>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</si>
  <si>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</si>
  <si>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</si>
  <si>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</si>
  <si>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</si>
  <si>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</si>
  <si>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</si>
  <si>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</si>
  <si>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</si>
  <si>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</si>
  <si>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</si>
  <si>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</si>
  <si>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</si>
  <si>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</si>
  <si>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</si>
  <si>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</si>
  <si>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</si>
  <si>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</si>
  <si>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ASEC_EVHP_4toTRIM_K5</t>
  </si>
  <si>
    <t>Del 01 de octubre al 31 de diciembre de 2017</t>
  </si>
  <si>
    <t>Hacienda Pública/ Patrimonio Neto Final al 30 de septiembre de 2017</t>
  </si>
  <si>
    <t>Saldo Neto en la Hacienda Pública/Patrimonio al 31 de diciembre de 2017</t>
  </si>
  <si>
    <t>MUNICIPIO DE ZARAGOZA, COAHUILA</t>
  </si>
  <si>
    <t>PRESIDENTE MUNICIPAL</t>
  </si>
  <si>
    <t>CONTRALOR MUNICIPAL</t>
  </si>
  <si>
    <t>REGIDOR DE HACIENDA</t>
  </si>
  <si>
    <t xml:space="preserve">C. ANGELES ELOISA FLORES TORRES </t>
  </si>
  <si>
    <t>C. SANDRA PATRICIA PEREZ ALVAREZ</t>
  </si>
  <si>
    <t>C. LIC. ETELVINA RODRIGEZ FLORES</t>
  </si>
  <si>
    <t>C. JUAN MARTIN SALINAS LOPEZ</t>
  </si>
  <si>
    <t xml:space="preserve">       SINDICO DE MAYORIA</t>
  </si>
  <si>
    <t>C. GUADALUPE LOPEZ LUNA</t>
  </si>
  <si>
    <t xml:space="preserve">     TESORERO MUNICIPAL</t>
  </si>
  <si>
    <t>C. MARIA EUGENIA MENDOZA YAÑEZ</t>
  </si>
  <si>
    <t xml:space="preserve">           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</si>
</sst>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top"/>
    </xf>
    <xf numFmtId="164" fontId="3" fillId="0" borderId="0" xfId="0" applyNumberFormat="1" applyFont="1"/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</xdr:col>
      <xdr:colOff>701436</xdr:colOff>
      <xdr:row>3</xdr:row>
      <xdr:rowOff>183460</xdr:rowOff>
    </xdr:to>
    <xdr:pic>
      <xdr:nvPicPr>
        <xdr:cNvPr id="2" name="Imagen 13">
          <a:extLst>
            <a:ext uri="{FF2B5EF4-FFF2-40B4-BE49-F238E27FC236}">
              <a16:creationId xmlns="" xmlns:a16="http://schemas.microsoft.com/office/drawing/2014/main" id="{9D36FD37-3E6D-44D1-A2F2-253A9CDEE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0025"/>
          <a:ext cx="691911" cy="554935"/>
        </a:xfrm>
        <a:prstGeom prst="rect">
          <a:avLst/>
        </a:prstGeom>
      </xdr:spPr>
    </xdr:pic>
    <xdr:clientData/>
  </xdr:twoCellAnchor>
  <xdr:twoCellAnchor editAs="oneCell">
    <xdr:from>
      <xdr:col>7</xdr:col>
      <xdr:colOff>1133475</xdr:colOff>
      <xdr:row>1</xdr:row>
      <xdr:rowOff>0</xdr:rowOff>
    </xdr:from>
    <xdr:to>
      <xdr:col>7</xdr:col>
      <xdr:colOff>1900030</xdr:colOff>
      <xdr:row>3</xdr:row>
      <xdr:rowOff>180975</xdr:rowOff>
    </xdr:to>
    <xdr:pic>
      <xdr:nvPicPr>
        <xdr:cNvPr id="3" name="1 Imagen" descr="C:\Users\ZaragozaSvr\Desktop\JORGE ARMIN\OFICIAL.jpg">
          <a:extLst>
            <a:ext uri="{FF2B5EF4-FFF2-40B4-BE49-F238E27FC236}">
              <a16:creationId xmlns="" xmlns:a16="http://schemas.microsoft.com/office/drawing/2014/main" id="{99ED7F68-8B23-4FD5-A5C0-D2D4095A9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7700" y="190500"/>
          <a:ext cx="76655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1714500</xdr:colOff>
      <xdr:row>97</xdr:row>
      <xdr:rowOff>0</xdr:rowOff>
    </xdr:from>
    <xdr:to>
      <xdr:col>8</xdr:col>
      <xdr:colOff>85725</xdr:colOff>
      <xdr:row>97</xdr:row>
      <xdr:rowOff>0</xdr:rowOff>
    </xdr:to>
    <xdr:cxnSp macro="">
      <xdr:nvCxnSpPr>
        <xdr:cNvPr id="4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44200" y="853440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1762125</xdr:colOff>
      <xdr:row>99</xdr:row>
      <xdr:rowOff>0</xdr:rowOff>
    </xdr:from>
    <xdr:to>
      <xdr:col>8</xdr:col>
      <xdr:colOff>133350</xdr:colOff>
      <xdr:row>99</xdr:row>
      <xdr:rowOff>0</xdr:rowOff>
    </xdr:to>
    <xdr:cxnSp macro="">
      <xdr:nvCxnSpPr>
        <xdr:cNvPr id="5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91825" y="92297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1743075</xdr:colOff>
      <xdr:row>101</xdr:row>
      <xdr:rowOff>0</xdr:rowOff>
    </xdr:from>
    <xdr:to>
      <xdr:col>8</xdr:col>
      <xdr:colOff>114300</xdr:colOff>
      <xdr:row>101</xdr:row>
      <xdr:rowOff>0</xdr:rowOff>
    </xdr:to>
    <xdr:cxnSp macro="">
      <xdr:nvCxnSpPr>
        <xdr:cNvPr id="6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72775" y="99155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97</xdr:row>
      <xdr:rowOff>0</xdr:rowOff>
    </xdr:from>
    <xdr:to>
      <xdr:col>1</xdr:col>
      <xdr:colOff>2609850</xdr:colOff>
      <xdr:row>97</xdr:row>
      <xdr:rowOff>0</xdr:rowOff>
    </xdr:to>
    <xdr:cxnSp macro="">
      <xdr:nvCxnSpPr>
        <xdr:cNvPr id="7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90550" y="853440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371475</xdr:colOff>
      <xdr:row>99</xdr:row>
      <xdr:rowOff>0</xdr:rowOff>
    </xdr:from>
    <xdr:to>
      <xdr:col>1</xdr:col>
      <xdr:colOff>2571750</xdr:colOff>
      <xdr:row>99</xdr:row>
      <xdr:rowOff>0</xdr:rowOff>
    </xdr:to>
    <xdr:cxnSp macro="">
      <xdr:nvCxnSpPr>
        <xdr:cNvPr id="8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52450" y="92297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101</xdr:row>
      <xdr:rowOff>0</xdr:rowOff>
    </xdr:from>
    <xdr:to>
      <xdr:col>1</xdr:col>
      <xdr:colOff>2590800</xdr:colOff>
      <xdr:row>101</xdr:row>
      <xdr:rowOff>0</xdr:rowOff>
    </xdr:to>
    <xdr:cxnSp macro="">
      <xdr:nvCxnSpPr>
        <xdr:cNvPr id="9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71500" y="99155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1714500</xdr:colOff>
      <xdr:row>97</xdr:row>
      <xdr:rowOff>0</xdr:rowOff>
    </xdr:from>
    <xdr:to>
      <xdr:col>8</xdr:col>
      <xdr:colOff>85725</xdr:colOff>
      <xdr:row>97</xdr:row>
      <xdr:rowOff>0</xdr:rowOff>
    </xdr:to>
    <xdr:cxnSp macro="">
      <xdr:nvCxnSpPr>
        <xdr:cNvPr id="10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44200" y="853440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1762125</xdr:colOff>
      <xdr:row>99</xdr:row>
      <xdr:rowOff>0</xdr:rowOff>
    </xdr:from>
    <xdr:to>
      <xdr:col>8</xdr:col>
      <xdr:colOff>133350</xdr:colOff>
      <xdr:row>99</xdr:row>
      <xdr:rowOff>0</xdr:rowOff>
    </xdr:to>
    <xdr:cxnSp macro="">
      <xdr:nvCxnSpPr>
        <xdr:cNvPr id="11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91825" y="92297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1743075</xdr:colOff>
      <xdr:row>101</xdr:row>
      <xdr:rowOff>0</xdr:rowOff>
    </xdr:from>
    <xdr:to>
      <xdr:col>8</xdr:col>
      <xdr:colOff>114300</xdr:colOff>
      <xdr:row>101</xdr:row>
      <xdr:rowOff>0</xdr:rowOff>
    </xdr:to>
    <xdr:cxnSp macro="">
      <xdr:nvCxnSpPr>
        <xdr:cNvPr id="12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72775" y="99155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97</xdr:row>
      <xdr:rowOff>0</xdr:rowOff>
    </xdr:from>
    <xdr:to>
      <xdr:col>1</xdr:col>
      <xdr:colOff>2609850</xdr:colOff>
      <xdr:row>97</xdr:row>
      <xdr:rowOff>0</xdr:rowOff>
    </xdr:to>
    <xdr:cxnSp macro="">
      <xdr:nvCxnSpPr>
        <xdr:cNvPr id="13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90550" y="853440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371475</xdr:colOff>
      <xdr:row>99</xdr:row>
      <xdr:rowOff>0</xdr:rowOff>
    </xdr:from>
    <xdr:to>
      <xdr:col>1</xdr:col>
      <xdr:colOff>2571750</xdr:colOff>
      <xdr:row>99</xdr:row>
      <xdr:rowOff>0</xdr:rowOff>
    </xdr:to>
    <xdr:cxnSp macro="">
      <xdr:nvCxnSpPr>
        <xdr:cNvPr id="14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52450" y="92297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101</xdr:row>
      <xdr:rowOff>0</xdr:rowOff>
    </xdr:from>
    <xdr:to>
      <xdr:col>1</xdr:col>
      <xdr:colOff>2590800</xdr:colOff>
      <xdr:row>101</xdr:row>
      <xdr:rowOff>0</xdr:rowOff>
    </xdr:to>
    <xdr:cxnSp macro="">
      <xdr:nvCxnSpPr>
        <xdr:cNvPr id="15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71500" y="99155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"/>
  <sheetViews>
    <sheetView showGridLines="0" tabSelected="1" zoomScaleNormal="100" workbookViewId="0">
      <selection activeCell="E8" sqref="E8"/>
    </sheetView>
  </sheetViews>
  <sheetFormatPr baseColWidth="10" defaultColWidth="11.5546875" defaultRowHeight="14.4" x14ac:dyDescent="0.3"/>
  <cols>
    <col min="1" max="1" width="2.6640625" style="1" customWidth="1"/>
    <col min="2" max="2" width="40" style="1" customWidth="1"/>
    <col min="3" max="3" width="6.5546875" style="1" customWidth="1"/>
    <col min="4" max="8" width="28.6640625" style="1" customWidth="1"/>
    <col min="9" max="16384" width="11.5546875" style="1"/>
  </cols>
  <sheetData>
    <row r="1" spans="2:8" ht="15" thickBot="1" x14ac:dyDescent="0.35"/>
    <row r="2" spans="2:8" ht="15" x14ac:dyDescent="0.25">
      <c r="B2" s="28" t="s">
        <v>24</v>
      </c>
      <c r="C2" s="29"/>
      <c r="D2" s="29"/>
      <c r="E2" s="29"/>
      <c r="F2" s="29"/>
      <c r="G2" s="29"/>
      <c r="H2" s="30"/>
    </row>
    <row r="3" spans="2:8" x14ac:dyDescent="0.3">
      <c r="B3" s="31" t="s">
        <v>0</v>
      </c>
      <c r="C3" s="32"/>
      <c r="D3" s="32"/>
      <c r="E3" s="32"/>
      <c r="F3" s="32"/>
      <c r="G3" s="32"/>
      <c r="H3" s="33"/>
    </row>
    <row r="4" spans="2:8" ht="15" thickBot="1" x14ac:dyDescent="0.35">
      <c r="B4" s="34" t="s">
        <v>21</v>
      </c>
      <c r="C4" s="35"/>
      <c r="D4" s="35"/>
      <c r="E4" s="35"/>
      <c r="F4" s="35"/>
      <c r="G4" s="35"/>
      <c r="H4" s="36"/>
    </row>
    <row r="5" spans="2:8" ht="24.6" thickBot="1" x14ac:dyDescent="0.35">
      <c r="B5" s="17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25">
      <c r="B6" s="18" t="s">
        <v>7</v>
      </c>
      <c r="C6" s="12"/>
      <c r="D6" s="11">
        <v>0</v>
      </c>
      <c r="E6" s="11">
        <f>-22030656.12+71580.06</f>
        <v>-21959076.060000002</v>
      </c>
      <c r="F6" s="11">
        <f>3444671.51-3338928.38</f>
        <v>105743.12999999989</v>
      </c>
      <c r="G6" s="11">
        <v>0</v>
      </c>
      <c r="H6" s="11">
        <f>SUM(D6:G6)</f>
        <v>-21853332.930000003</v>
      </c>
    </row>
    <row r="7" spans="2:8" x14ac:dyDescent="0.3">
      <c r="B7" s="19"/>
      <c r="C7" s="13"/>
      <c r="D7" s="9"/>
      <c r="E7" s="9"/>
      <c r="F7" s="9"/>
      <c r="G7" s="9"/>
      <c r="H7" s="9"/>
    </row>
    <row r="8" spans="2:8" ht="24.75" customHeight="1" x14ac:dyDescent="0.3">
      <c r="B8" s="20" t="s">
        <v>8</v>
      </c>
      <c r="C8" s="14"/>
      <c r="D8" s="8">
        <f>+D11</f>
        <v>3156758.66</v>
      </c>
      <c r="E8" s="8">
        <v>0</v>
      </c>
      <c r="F8" s="8">
        <v>0</v>
      </c>
      <c r="G8" s="8">
        <v>0</v>
      </c>
      <c r="H8" s="8">
        <f>SUM(D8:G8)</f>
        <v>3156758.66</v>
      </c>
    </row>
    <row r="9" spans="2:8" x14ac:dyDescent="0.3">
      <c r="B9" s="21" t="s">
        <v>9</v>
      </c>
      <c r="C9" s="15"/>
      <c r="D9" s="9">
        <v>0</v>
      </c>
      <c r="E9" s="9">
        <v>0</v>
      </c>
      <c r="F9" s="9">
        <v>0</v>
      </c>
      <c r="G9" s="9">
        <v>0</v>
      </c>
      <c r="H9" s="9">
        <v>0</v>
      </c>
    </row>
    <row r="10" spans="2:8" x14ac:dyDescent="0.3">
      <c r="B10" s="21" t="s">
        <v>10</v>
      </c>
      <c r="C10" s="15"/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x14ac:dyDescent="0.3">
      <c r="B11" s="21" t="s">
        <v>11</v>
      </c>
      <c r="C11" s="15"/>
      <c r="D11" s="9">
        <v>3156758.66</v>
      </c>
      <c r="E11" s="9">
        <v>0</v>
      </c>
      <c r="F11" s="9">
        <v>0</v>
      </c>
      <c r="G11" s="9">
        <v>0</v>
      </c>
      <c r="H11" s="9">
        <f>SUM(D11:G11)</f>
        <v>3156758.66</v>
      </c>
    </row>
    <row r="12" spans="2:8" x14ac:dyDescent="0.3">
      <c r="B12" s="19"/>
      <c r="C12" s="13"/>
      <c r="D12" s="9"/>
      <c r="E12" s="9"/>
      <c r="F12" s="9"/>
      <c r="G12" s="9"/>
      <c r="H12" s="9"/>
    </row>
    <row r="13" spans="2:8" ht="24" x14ac:dyDescent="0.3">
      <c r="B13" s="20" t="s">
        <v>12</v>
      </c>
      <c r="C13" s="14"/>
      <c r="D13" s="8">
        <v>0</v>
      </c>
      <c r="E13" s="8">
        <f>+E15</f>
        <v>21110447</v>
      </c>
      <c r="F13" s="8">
        <f>+F14</f>
        <v>6824985.7000000002</v>
      </c>
      <c r="G13" s="8">
        <v>0</v>
      </c>
      <c r="H13" s="8">
        <f>SUM(D13:G13)</f>
        <v>27935432.699999999</v>
      </c>
    </row>
    <row r="14" spans="2:8" ht="15" x14ac:dyDescent="0.25">
      <c r="B14" s="21" t="s">
        <v>13</v>
      </c>
      <c r="C14" s="15"/>
      <c r="D14" s="9">
        <v>0</v>
      </c>
      <c r="E14" s="9">
        <v>0</v>
      </c>
      <c r="F14" s="9">
        <v>6824985.7000000002</v>
      </c>
      <c r="G14" s="9">
        <v>0</v>
      </c>
      <c r="H14" s="9">
        <f>SUM(D14:G14)</f>
        <v>6824985.7000000002</v>
      </c>
    </row>
    <row r="15" spans="2:8" ht="15" x14ac:dyDescent="0.25">
      <c r="B15" s="21" t="s">
        <v>14</v>
      </c>
      <c r="C15" s="15"/>
      <c r="D15" s="9">
        <v>0</v>
      </c>
      <c r="E15" s="9">
        <v>21110447</v>
      </c>
      <c r="F15" s="9">
        <v>0</v>
      </c>
      <c r="G15" s="9">
        <v>0</v>
      </c>
      <c r="H15" s="9">
        <f t="shared" ref="H15:H17" si="0">SUM(D15:G15)</f>
        <v>21110447</v>
      </c>
    </row>
    <row r="16" spans="2:8" x14ac:dyDescent="0.3">
      <c r="B16" s="21" t="s">
        <v>15</v>
      </c>
      <c r="C16" s="15"/>
      <c r="D16" s="9">
        <v>0</v>
      </c>
      <c r="E16" s="9">
        <v>0</v>
      </c>
      <c r="F16" s="9">
        <v>0</v>
      </c>
      <c r="G16" s="9">
        <v>0</v>
      </c>
      <c r="H16" s="9">
        <f t="shared" si="0"/>
        <v>0</v>
      </c>
    </row>
    <row r="17" spans="2:9" x14ac:dyDescent="0.3">
      <c r="B17" s="21" t="s">
        <v>16</v>
      </c>
      <c r="C17" s="15"/>
      <c r="D17" s="9">
        <v>0</v>
      </c>
      <c r="E17" s="9">
        <v>0</v>
      </c>
      <c r="F17" s="9">
        <v>0</v>
      </c>
      <c r="G17" s="9">
        <v>0</v>
      </c>
      <c r="H17" s="9">
        <f t="shared" si="0"/>
        <v>0</v>
      </c>
    </row>
    <row r="18" spans="2:9" x14ac:dyDescent="0.3">
      <c r="B18" s="19"/>
      <c r="C18" s="13"/>
      <c r="D18" s="9"/>
      <c r="E18" s="9"/>
      <c r="F18" s="9"/>
      <c r="G18" s="9"/>
      <c r="H18" s="9"/>
    </row>
    <row r="19" spans="2:9" ht="24" x14ac:dyDescent="0.3">
      <c r="B19" s="20" t="s">
        <v>22</v>
      </c>
      <c r="C19" s="14"/>
      <c r="D19" s="8">
        <f>+D6+D8</f>
        <v>3156758.66</v>
      </c>
      <c r="E19" s="8">
        <f>+E6+E8+E13</f>
        <v>-848629.06000000238</v>
      </c>
      <c r="F19" s="8">
        <f>+F13</f>
        <v>6824985.7000000002</v>
      </c>
      <c r="G19" s="8">
        <v>0</v>
      </c>
      <c r="H19" s="8">
        <f>+H13+H8+E6</f>
        <v>9133115.299999997</v>
      </c>
    </row>
    <row r="20" spans="2:9" x14ac:dyDescent="0.3">
      <c r="B20" s="19"/>
      <c r="C20" s="13"/>
      <c r="D20" s="8"/>
      <c r="E20" s="9"/>
      <c r="F20" s="9"/>
      <c r="G20" s="9"/>
      <c r="H20" s="9"/>
    </row>
    <row r="21" spans="2:9" ht="24" x14ac:dyDescent="0.3">
      <c r="B21" s="20" t="s">
        <v>18</v>
      </c>
      <c r="C21" s="14"/>
      <c r="D21" s="8">
        <f>+D24</f>
        <v>-290000</v>
      </c>
      <c r="E21" s="8">
        <v>0</v>
      </c>
      <c r="F21" s="8">
        <v>0</v>
      </c>
      <c r="G21" s="8">
        <v>0</v>
      </c>
      <c r="H21" s="8">
        <f>SUM(D21:G21)</f>
        <v>-290000</v>
      </c>
    </row>
    <row r="22" spans="2:9" x14ac:dyDescent="0.3">
      <c r="B22" s="21" t="s">
        <v>9</v>
      </c>
      <c r="C22" s="15"/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9" x14ac:dyDescent="0.3">
      <c r="B23" s="21" t="s">
        <v>10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9" x14ac:dyDescent="0.3">
      <c r="B24" s="21" t="s">
        <v>17</v>
      </c>
      <c r="C24" s="15"/>
      <c r="D24" s="9">
        <v>-290000</v>
      </c>
      <c r="E24" s="9">
        <v>0</v>
      </c>
      <c r="F24" s="9">
        <v>0</v>
      </c>
      <c r="G24" s="9">
        <v>0</v>
      </c>
      <c r="H24" s="9">
        <f>SUM(D24:G24)</f>
        <v>-290000</v>
      </c>
    </row>
    <row r="25" spans="2:9" x14ac:dyDescent="0.3">
      <c r="B25" s="19"/>
      <c r="C25" s="13"/>
      <c r="D25" s="9"/>
      <c r="E25" s="9"/>
      <c r="F25" s="9"/>
      <c r="G25" s="9"/>
      <c r="H25" s="9"/>
    </row>
    <row r="26" spans="2:9" ht="24" x14ac:dyDescent="0.3">
      <c r="B26" s="20" t="s">
        <v>12</v>
      </c>
      <c r="C26" s="14"/>
      <c r="D26" s="8">
        <v>0</v>
      </c>
      <c r="E26" s="8">
        <v>0</v>
      </c>
      <c r="F26" s="8">
        <f>+F27</f>
        <v>-2381578.5999999978</v>
      </c>
      <c r="G26" s="8">
        <v>0</v>
      </c>
      <c r="H26" s="8">
        <f>SUM(D26:G26)</f>
        <v>-2381578.5999999978</v>
      </c>
    </row>
    <row r="27" spans="2:9" x14ac:dyDescent="0.3">
      <c r="B27" s="21" t="s">
        <v>13</v>
      </c>
      <c r="C27" s="15"/>
      <c r="D27" s="9">
        <v>0</v>
      </c>
      <c r="E27" s="9">
        <v>0</v>
      </c>
      <c r="F27" s="9">
        <f>19970490.14-22352068.74</f>
        <v>-2381578.5999999978</v>
      </c>
      <c r="G27" s="9">
        <v>0</v>
      </c>
      <c r="H27" s="9">
        <f>SUM(D27:G27)</f>
        <v>-2381578.5999999978</v>
      </c>
    </row>
    <row r="28" spans="2:9" x14ac:dyDescent="0.3">
      <c r="B28" s="21" t="s">
        <v>14</v>
      </c>
      <c r="C28" s="15"/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9" x14ac:dyDescent="0.3">
      <c r="B29" s="21" t="s">
        <v>15</v>
      </c>
      <c r="C29" s="15"/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9" x14ac:dyDescent="0.3">
      <c r="B30" s="21" t="s">
        <v>16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9" x14ac:dyDescent="0.3">
      <c r="B31" s="19"/>
      <c r="C31" s="13"/>
      <c r="D31" s="9"/>
      <c r="E31" s="9"/>
      <c r="F31" s="9"/>
      <c r="G31" s="9"/>
      <c r="H31" s="9"/>
    </row>
    <row r="32" spans="2:9" ht="24.6" thickBot="1" x14ac:dyDescent="0.35">
      <c r="B32" s="22" t="s">
        <v>23</v>
      </c>
      <c r="C32" s="16"/>
      <c r="D32" s="10">
        <f>+D26+D21+D19</f>
        <v>2866758.66</v>
      </c>
      <c r="E32" s="10">
        <f>+E26+E21+E19+F6</f>
        <v>-742885.9300000025</v>
      </c>
      <c r="F32" s="10">
        <f t="shared" ref="F32:G32" si="1">+F26+F21+F19</f>
        <v>4443407.1000000024</v>
      </c>
      <c r="G32" s="10">
        <f t="shared" si="1"/>
        <v>0</v>
      </c>
      <c r="H32" s="10">
        <f>+H26+H21+H19+F6</f>
        <v>6567279.8299999991</v>
      </c>
      <c r="I32" s="6" t="s">
        <v>20</v>
      </c>
    </row>
    <row r="33" spans="1:9" x14ac:dyDescent="0.3">
      <c r="B33" s="3"/>
      <c r="C33" s="3"/>
    </row>
    <row r="34" spans="1:9" ht="46.95" customHeight="1" x14ac:dyDescent="0.3">
      <c r="B34" s="37" t="s">
        <v>19</v>
      </c>
      <c r="C34" s="37"/>
      <c r="D34" s="37"/>
      <c r="E34" s="37"/>
      <c r="F34" s="37"/>
      <c r="G34" s="37"/>
      <c r="H34" s="37"/>
      <c r="I34" s="4"/>
    </row>
    <row r="35" spans="1:9" x14ac:dyDescent="0.3">
      <c r="B35" s="3"/>
      <c r="C35" s="3"/>
    </row>
    <row r="36" spans="1:9" x14ac:dyDescent="0.3">
      <c r="B36" s="3"/>
      <c r="C36" s="3"/>
    </row>
    <row r="37" spans="1:9" hidden="1" x14ac:dyDescent="0.3">
      <c r="A37" s="5"/>
      <c r="B37" s="3"/>
      <c r="C37" s="3"/>
    </row>
    <row r="38" spans="1:9" ht="15" hidden="1" x14ac:dyDescent="0.25"/>
    <row r="39" spans="1:9" ht="15" hidden="1" x14ac:dyDescent="0.25"/>
    <row r="40" spans="1:9" ht="15" hidden="1" x14ac:dyDescent="0.25"/>
    <row r="41" spans="1:9" ht="15" hidden="1" x14ac:dyDescent="0.25"/>
    <row r="42" spans="1:9" ht="15" hidden="1" x14ac:dyDescent="0.25"/>
    <row r="43" spans="1:9" ht="15" hidden="1" x14ac:dyDescent="0.25"/>
    <row r="44" spans="1:9" ht="15" hidden="1" x14ac:dyDescent="0.25"/>
    <row r="45" spans="1:9" ht="15" hidden="1" x14ac:dyDescent="0.25"/>
    <row r="46" spans="1:9" ht="15" hidden="1" x14ac:dyDescent="0.25"/>
    <row r="47" spans="1:9" ht="15" hidden="1" x14ac:dyDescent="0.25"/>
    <row r="48" spans="1:9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8" spans="2:11" x14ac:dyDescent="0.3">
      <c r="B98" s="27" t="s">
        <v>28</v>
      </c>
      <c r="C98" s="27"/>
      <c r="H98" s="25" t="s">
        <v>31</v>
      </c>
      <c r="I98" s="25"/>
    </row>
    <row r="99" spans="2:11" ht="39.75" customHeight="1" x14ac:dyDescent="0.3">
      <c r="B99" s="26" t="s">
        <v>25</v>
      </c>
      <c r="C99" s="26"/>
      <c r="H99" s="23" t="s">
        <v>32</v>
      </c>
    </row>
    <row r="100" spans="2:11" x14ac:dyDescent="0.3">
      <c r="B100" s="27" t="s">
        <v>29</v>
      </c>
      <c r="C100" s="27"/>
      <c r="E100" s="24"/>
      <c r="H100" s="25" t="s">
        <v>33</v>
      </c>
      <c r="I100" s="25"/>
      <c r="J100" s="25"/>
      <c r="K100" s="25"/>
    </row>
    <row r="101" spans="2:11" ht="39" customHeight="1" x14ac:dyDescent="0.3">
      <c r="B101" s="26" t="s">
        <v>26</v>
      </c>
      <c r="C101" s="26"/>
      <c r="H101" s="23" t="s">
        <v>34</v>
      </c>
    </row>
    <row r="102" spans="2:11" x14ac:dyDescent="0.3">
      <c r="B102" s="27" t="s">
        <v>30</v>
      </c>
      <c r="C102" s="27"/>
      <c r="H102" s="25" t="s">
        <v>35</v>
      </c>
      <c r="I102" s="25"/>
    </row>
    <row r="103" spans="2:11" x14ac:dyDescent="0.3">
      <c r="B103" s="26" t="s">
        <v>27</v>
      </c>
      <c r="C103" s="26"/>
      <c r="E103" s="24"/>
      <c r="H103" s="23" t="s">
        <v>36</v>
      </c>
    </row>
  </sheetData>
  <mergeCells count="10">
    <mergeCell ref="B2:H2"/>
    <mergeCell ref="B3:H3"/>
    <mergeCell ref="B4:H4"/>
    <mergeCell ref="B34:H34"/>
    <mergeCell ref="B98:C98"/>
    <mergeCell ref="B99:C99"/>
    <mergeCell ref="B100:C100"/>
    <mergeCell ref="B101:C101"/>
    <mergeCell ref="B102:C102"/>
    <mergeCell ref="B103:C103"/>
  </mergeCells>
  <pageMargins left="0.39370078740157483" right="0.39370078740157483" top="0.59055118110236227" bottom="0.39370078740157483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2018-01-24T04:09:54Z</cp:lastPrinted>
  <dcterms:created xsi:type="dcterms:W3CDTF">2015-10-07T18:29:34Z</dcterms:created>
  <dcterms:modified xsi:type="dcterms:W3CDTF">2018-01-31T17:45:45Z</dcterms:modified>
</cp:coreProperties>
</file>