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12" yWindow="-96" windowWidth="12912" windowHeight="9660" activeTab="2"/>
  </bookViews>
  <sheets>
    <sheet name="NOTA EFE-01" sheetId="8" r:id="rId1"/>
    <sheet name="NOTA EFE-02" sheetId="9" r:id="rId2"/>
    <sheet name="NOTA EFE-03" sheetId="10" r:id="rId3"/>
  </sheets>
  <calcPr calcId="145621"/>
</workbook>
</file>

<file path=xl/calcChain.xml><?xml version="1.0" encoding="utf-8"?>
<calcChain xmlns="http://schemas.openxmlformats.org/spreadsheetml/2006/main">
  <c r="E20" i="10" l="1"/>
  <c r="F37" i="9" l="1"/>
  <c r="F39" i="9" l="1"/>
  <c r="H12" i="8" l="1"/>
  <c r="G18" i="8"/>
  <c r="F18" i="8"/>
  <c r="F44" i="9" l="1"/>
  <c r="F46" i="9" s="1"/>
  <c r="F49" i="9" s="1"/>
  <c r="H13" i="8" l="1"/>
  <c r="H14" i="8" l="1"/>
  <c r="H15" i="8"/>
  <c r="H16" i="8"/>
  <c r="H17" i="8" l="1"/>
  <c r="H18" i="8" s="1"/>
</calcChain>
</file>

<file path=xl/sharedStrings.xml><?xml version="1.0" encoding="utf-8"?>
<sst xmlns="http://schemas.openxmlformats.org/spreadsheetml/2006/main" count="73" uniqueCount="60">
  <si>
    <t>Cuenta</t>
  </si>
  <si>
    <t>Descripción</t>
  </si>
  <si>
    <t>EFECTIVO Y EQUIVALENTES</t>
  </si>
  <si>
    <t>EFECTIVO EN BANCOS/TESORERÍA</t>
  </si>
  <si>
    <t>EFECTIVO EN BANCOS/DEPENDENCIAS</t>
  </si>
  <si>
    <t>INVERSIONES TEMPORALES (HASTA 3 MESES)</t>
  </si>
  <si>
    <t>FONDOS CON AFECTACIÓN ESPECIFÍCA</t>
  </si>
  <si>
    <t>DEPÓSITOS DE FONDOS DE TERCEROS Y OTROS</t>
  </si>
  <si>
    <t xml:space="preserve">Nota  EFE-01 - Flujo de Efectivo en cuenta de </t>
  </si>
  <si>
    <t>Efectivo y Equivalentes</t>
  </si>
  <si>
    <t xml:space="preserve">TOTAL </t>
  </si>
  <si>
    <t>Flujo</t>
  </si>
  <si>
    <t>AHORRO/DESAHORRO ANTES DE RUBROS EXTRAORDINARIOS</t>
  </si>
  <si>
    <t>DEPRECIACIÓN</t>
  </si>
  <si>
    <t>AMORTIZACIÓN</t>
  </si>
  <si>
    <t xml:space="preserve">INCREMENTOS EN LAS PROVISIONES </t>
  </si>
  <si>
    <t>INCREMENTO EN INVERSIONES PRODUCIDO POR REVALUACIÓN</t>
  </si>
  <si>
    <t>GANACIA/ PÉRDIDA EN VENTA DE PROPIEDAD, PLANTA Y EQUIPO</t>
  </si>
  <si>
    <t>INCREMENTO EN CUENTAS POR COBRAR</t>
  </si>
  <si>
    <t>PARTIDAS EXTRAORDINARIAS</t>
  </si>
  <si>
    <t>FLUJOS NETOS DE LAS ACTIVIDADES DE OPERACIÓN</t>
  </si>
  <si>
    <t xml:space="preserve">Nota  EFE-03 - Conciliación de los Flujos de Efectivo Netos </t>
  </si>
  <si>
    <t>Presidencia Municipal de Zaragoza</t>
  </si>
  <si>
    <t xml:space="preserve"> y de las Actividades de Operación</t>
  </si>
  <si>
    <t>MOVIMIENTOS DE PARTIDAS QUE AFECTAN AL EFECTIVO Y POR AJUSTES EN BIENES MUEBLES E INMUEBLES</t>
  </si>
  <si>
    <t xml:space="preserve">Presidencia Municipal de Zaragoza </t>
  </si>
  <si>
    <t xml:space="preserve">Nota  EFE-02 - Adquisición de bienes Muebles, </t>
  </si>
  <si>
    <t>Inmuebles e Intangibles</t>
  </si>
  <si>
    <t>Monto</t>
  </si>
  <si>
    <t>DIVISIÓN DE TERRENOS Y CONSTRUCCIÓN DE OBRAS DE URBANIZACIÓN</t>
  </si>
  <si>
    <t>TOTAL MAQUINARIA, OTROS EQUIPOS Y HERRAMIENTAS</t>
  </si>
  <si>
    <t>.</t>
  </si>
  <si>
    <t>EFECTIVO EN FONDOS FIJOS DE CAJA</t>
  </si>
  <si>
    <t>BIENES INMUEBLES, INFRAESTRUCTURA Y CONSTRUCCIONES EN PROCESO</t>
  </si>
  <si>
    <t>Saldo al 30 de Septiembre de 2017</t>
  </si>
  <si>
    <t>MAQUINARIA Y EQUIPO INDUSTRIAL</t>
  </si>
  <si>
    <t>TOTAL BIENES INMUEBLES DEL 1 DE OCTUBRE AL 31 DE DICIEMBRE DE 2017</t>
  </si>
  <si>
    <t>TOTAL BIENES INMUEBLES Y MUEBLES DEL 1 DE OCTUBRE AL 31 DE DICIEMBRE DE 2017</t>
  </si>
  <si>
    <t>Saldo al 31 de Diciembre de 2017</t>
  </si>
  <si>
    <t xml:space="preserve">PAG DE MATERIALES DE CONTRUCCION DE APOYO AL PROGRAMA VIVINEDA JOVEN </t>
  </si>
  <si>
    <t>PAGO DE MATERIALES DE CONSTRUCCION PARA VIVIENDA DE LA SEÑORA MARIA RIVERA</t>
  </si>
  <si>
    <t>PAGO DE MATERIALES DE CONSTRUCCION DEL PROGRAMA VIVIENDA DIGNA</t>
  </si>
  <si>
    <t>PAGO PARA TERRACERIAS EN EL MUNICIPIO</t>
  </si>
  <si>
    <t xml:space="preserve">PAGO PARA TOMAS DOMICILIARIAS </t>
  </si>
  <si>
    <t>ABONO PARA PAVIMENTACION</t>
  </si>
  <si>
    <t>PAGO DE MATERIALES DE CONSTRUCCION PARA EL PROGRAMA VIVIENDA JOVEN</t>
  </si>
  <si>
    <t>PAGO DE MATERIALES DE CONSTRUCCION SANEAMIENTO FINANCIERO</t>
  </si>
  <si>
    <t>POLIZA DE CANCELACION DE LA SOLICITUD NUMERO 1838</t>
  </si>
  <si>
    <t>PAGO PARA LA CONSTRUCCION DE TOMAS DOMICILIARIAS</t>
  </si>
  <si>
    <t>PAGO PARA LA CONSTRUCCION DE DESCARGAS DOMICILIARIAS</t>
  </si>
  <si>
    <t>PAGO PARA REHABILITACION DE TERRACERIAS</t>
  </si>
  <si>
    <t>PAGO DE MATERIALES PARA CONSTRUCCION</t>
  </si>
  <si>
    <t>PAGO DE MATERIAL PARA CONSTRUCCION</t>
  </si>
  <si>
    <t>ABONO PARA SEÑALAMIENTOS VERTICALES EN VARIAS CALLES DEL MUNICIPIO DE ZARAGOZA</t>
  </si>
  <si>
    <t>PAGO DE MATERIALES DE CONSTRUCCION VIVIENDA JOVEN</t>
  </si>
  <si>
    <t>POLIZA DE CANCELACION DE LA SOLICITUD NUMERO 901</t>
  </si>
  <si>
    <t>PAGO PARA SUMINISTROS Y COLOCACION DE SUMINSITROS Y COLOCACION DE CONCRETO HIDRAULICO</t>
  </si>
  <si>
    <t>PAGO DE COMPRA DE 1 BOMBA AQUAPACK FIX 1 HP 1X127VOLTS PARA INSTALAR EN BALNEAREO SANTA FE</t>
  </si>
  <si>
    <t>del 1 de Octubre al 31 de Diciembre de 2017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</si>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</sst>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;[$$-80A]\-#,##0.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5" xfId="0" applyFont="1" applyBorder="1"/>
    <xf numFmtId="0" fontId="1" fillId="0" borderId="7" xfId="0" applyFont="1" applyBorder="1"/>
    <xf numFmtId="0" fontId="1" fillId="0" borderId="0" xfId="0" applyFont="1" applyBorder="1"/>
    <xf numFmtId="0" fontId="1" fillId="0" borderId="8" xfId="0" applyFont="1" applyBorder="1"/>
    <xf numFmtId="4" fontId="1" fillId="0" borderId="0" xfId="0" applyNumberFormat="1" applyFont="1" applyBorder="1"/>
    <xf numFmtId="0" fontId="1" fillId="0" borderId="6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6" xfId="0" applyFont="1" applyFill="1" applyBorder="1"/>
    <xf numFmtId="0" fontId="1" fillId="0" borderId="0" xfId="0" applyFont="1" applyFill="1" applyAlignment="1">
      <alignment horizontal="center"/>
    </xf>
    <xf numFmtId="4" fontId="1" fillId="0" borderId="13" xfId="0" applyNumberFormat="1" applyFont="1" applyBorder="1"/>
    <xf numFmtId="4" fontId="1" fillId="0" borderId="5" xfId="0" applyNumberFormat="1" applyFont="1" applyBorder="1"/>
    <xf numFmtId="0" fontId="1" fillId="0" borderId="5" xfId="0" applyFont="1" applyBorder="1" applyAlignment="1">
      <alignment horizontal="left"/>
    </xf>
    <xf numFmtId="0" fontId="2" fillId="0" borderId="7" xfId="0" applyFont="1" applyBorder="1"/>
    <xf numFmtId="4" fontId="2" fillId="0" borderId="12" xfId="0" applyNumberFormat="1" applyFont="1" applyBorder="1"/>
    <xf numFmtId="49" fontId="5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left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Fill="1" applyAlignment="1"/>
    <xf numFmtId="0" fontId="4" fillId="0" borderId="0" xfId="0" applyFont="1" applyFill="1" applyAlignment="1"/>
    <xf numFmtId="4" fontId="2" fillId="0" borderId="5" xfId="0" applyNumberFormat="1" applyFont="1" applyBorder="1"/>
    <xf numFmtId="0" fontId="0" fillId="0" borderId="0" xfId="0" applyBorder="1"/>
    <xf numFmtId="164" fontId="0" fillId="0" borderId="0" xfId="0" applyNumberFormat="1"/>
    <xf numFmtId="4" fontId="0" fillId="0" borderId="0" xfId="0" applyNumberFormat="1"/>
    <xf numFmtId="0" fontId="2" fillId="0" borderId="5" xfId="0" applyFont="1" applyFill="1" applyBorder="1" applyAlignment="1">
      <alignment horizontal="left"/>
    </xf>
    <xf numFmtId="4" fontId="1" fillId="0" borderId="5" xfId="0" applyNumberFormat="1" applyFont="1" applyFill="1" applyBorder="1"/>
    <xf numFmtId="0" fontId="1" fillId="0" borderId="5" xfId="0" applyFont="1" applyFill="1" applyBorder="1"/>
    <xf numFmtId="4" fontId="2" fillId="0" borderId="5" xfId="0" applyNumberFormat="1" applyFont="1" applyFill="1" applyBorder="1"/>
    <xf numFmtId="4" fontId="2" fillId="0" borderId="15" xfId="0" applyNumberFormat="1" applyFont="1" applyFill="1" applyBorder="1"/>
    <xf numFmtId="4" fontId="2" fillId="0" borderId="14" xfId="0" applyNumberFormat="1" applyFont="1" applyFill="1" applyBorder="1"/>
    <xf numFmtId="0" fontId="0" fillId="0" borderId="0" xfId="0" applyFill="1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4" fontId="1" fillId="0" borderId="13" xfId="0" applyNumberFormat="1" applyFont="1" applyFill="1" applyBorder="1"/>
    <xf numFmtId="0" fontId="2" fillId="0" borderId="7" xfId="0" applyFont="1" applyFill="1" applyBorder="1"/>
    <xf numFmtId="4" fontId="2" fillId="0" borderId="12" xfId="0" applyNumberFormat="1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8" xfId="0" applyFont="1" applyFill="1" applyBorder="1"/>
    <xf numFmtId="0" fontId="1" fillId="0" borderId="11" xfId="0" applyFont="1" applyFill="1" applyBorder="1"/>
    <xf numFmtId="0" fontId="1" fillId="0" borderId="13" xfId="0" applyFont="1" applyFill="1" applyBorder="1"/>
    <xf numFmtId="0" fontId="1" fillId="0" borderId="7" xfId="0" applyFont="1" applyFill="1" applyBorder="1" applyAlignment="1"/>
    <xf numFmtId="0" fontId="1" fillId="0" borderId="0" xfId="0" applyFont="1" applyFill="1" applyBorder="1" applyAlignment="1"/>
    <xf numFmtId="0" fontId="1" fillId="0" borderId="8" xfId="0" applyFont="1" applyFill="1" applyBorder="1" applyAlignment="1"/>
    <xf numFmtId="0" fontId="2" fillId="0" borderId="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7" xfId="0" applyFont="1" applyFill="1" applyBorder="1" applyAlignment="1"/>
    <xf numFmtId="0" fontId="1" fillId="0" borderId="0" xfId="0" applyFont="1" applyFill="1" applyBorder="1" applyAlignment="1"/>
    <xf numFmtId="0" fontId="1" fillId="0" borderId="8" xfId="0" applyFont="1" applyFill="1" applyBorder="1" applyAlignment="1"/>
    <xf numFmtId="0" fontId="2" fillId="0" borderId="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1" fillId="0" borderId="7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8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57150</xdr:rowOff>
    </xdr:from>
    <xdr:to>
      <xdr:col>2</xdr:col>
      <xdr:colOff>28575</xdr:colOff>
      <xdr:row>6</xdr:row>
      <xdr:rowOff>133350</xdr:rowOff>
    </xdr:to>
    <xdr:pic>
      <xdr:nvPicPr>
        <xdr:cNvPr id="3" name="2 Imagen" descr="C:\Users\ZaragozaSvr\Desktop\JORGE ARMIN\OFICI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47650"/>
          <a:ext cx="1333500" cy="1276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180975</xdr:rowOff>
    </xdr:from>
    <xdr:to>
      <xdr:col>1</xdr:col>
      <xdr:colOff>571500</xdr:colOff>
      <xdr:row>5</xdr:row>
      <xdr:rowOff>57150</xdr:rowOff>
    </xdr:to>
    <xdr:pic>
      <xdr:nvPicPr>
        <xdr:cNvPr id="2" name="1 Imagen" descr="C:\Users\ZaragozaSvr\Desktop\JORGE ARMIN\OFICI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80975"/>
          <a:ext cx="1257300" cy="1276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38100</xdr:rowOff>
    </xdr:from>
    <xdr:to>
      <xdr:col>1</xdr:col>
      <xdr:colOff>514350</xdr:colOff>
      <xdr:row>5</xdr:row>
      <xdr:rowOff>104775</xdr:rowOff>
    </xdr:to>
    <xdr:pic>
      <xdr:nvPicPr>
        <xdr:cNvPr id="2" name="1 Imagen" descr="C:\Users\ZaragozaSvr\Desktop\JORGE ARMIN\OFICI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28600"/>
          <a:ext cx="1257300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3:K20"/>
  <sheetViews>
    <sheetView workbookViewId="0">
      <selection activeCell="M21" sqref="M21"/>
    </sheetView>
  </sheetViews>
  <sheetFormatPr baseColWidth="10" defaultRowHeight="14.4" x14ac:dyDescent="0.3"/>
  <cols>
    <col min="5" max="5" width="21.109375" customWidth="1"/>
    <col min="6" max="8" width="15.6640625" customWidth="1"/>
    <col min="9" max="9" width="5.33203125" customWidth="1"/>
    <col min="11" max="11" width="11.6640625" bestFit="1" customWidth="1"/>
  </cols>
  <sheetData>
    <row r="3" spans="1:11" ht="23.25" x14ac:dyDescent="0.35">
      <c r="A3" s="61" t="s">
        <v>22</v>
      </c>
      <c r="B3" s="61"/>
      <c r="C3" s="61"/>
      <c r="D3" s="61"/>
      <c r="E3" s="61"/>
      <c r="F3" s="61"/>
      <c r="G3" s="61"/>
      <c r="H3" s="61"/>
      <c r="I3" s="22"/>
    </row>
    <row r="4" spans="1:11" ht="18.75" x14ac:dyDescent="0.3">
      <c r="A4" s="62" t="s">
        <v>8</v>
      </c>
      <c r="B4" s="62"/>
      <c r="C4" s="62"/>
      <c r="D4" s="62"/>
      <c r="E4" s="62"/>
      <c r="F4" s="62"/>
      <c r="G4" s="62"/>
      <c r="H4" s="62"/>
      <c r="I4" s="23"/>
    </row>
    <row r="5" spans="1:11" ht="18.75" x14ac:dyDescent="0.3">
      <c r="A5" s="62" t="s">
        <v>9</v>
      </c>
      <c r="B5" s="62"/>
      <c r="C5" s="62"/>
      <c r="D5" s="62"/>
      <c r="E5" s="62"/>
      <c r="F5" s="62"/>
      <c r="G5" s="62"/>
      <c r="H5" s="62"/>
      <c r="I5" s="23"/>
    </row>
    <row r="6" spans="1:11" ht="18.75" x14ac:dyDescent="0.3">
      <c r="A6" s="62" t="s">
        <v>58</v>
      </c>
      <c r="B6" s="62"/>
      <c r="C6" s="62"/>
      <c r="D6" s="62"/>
      <c r="E6" s="62"/>
      <c r="F6" s="62"/>
      <c r="G6" s="62"/>
      <c r="H6" s="62"/>
      <c r="I6" s="23"/>
    </row>
    <row r="7" spans="1:11" ht="15" x14ac:dyDescent="0.25">
      <c r="A7" s="12"/>
      <c r="B7" s="12"/>
      <c r="C7" s="12"/>
      <c r="D7" s="12"/>
      <c r="E7" s="12"/>
      <c r="F7" s="12"/>
      <c r="G7" s="12"/>
      <c r="H7" s="12"/>
    </row>
    <row r="8" spans="1:11" ht="15.75" thickBot="1" x14ac:dyDescent="0.3">
      <c r="A8" s="1"/>
      <c r="B8" s="1"/>
      <c r="C8" s="1"/>
      <c r="D8" s="1"/>
      <c r="E8" s="1"/>
      <c r="F8" s="1"/>
      <c r="G8" s="1"/>
      <c r="H8" s="1"/>
    </row>
    <row r="9" spans="1:11" s="20" customFormat="1" ht="42" thickBot="1" x14ac:dyDescent="0.35">
      <c r="A9" s="21" t="s">
        <v>0</v>
      </c>
      <c r="B9" s="55" t="s">
        <v>1</v>
      </c>
      <c r="C9" s="56"/>
      <c r="D9" s="56"/>
      <c r="E9" s="57"/>
      <c r="F9" s="21" t="s">
        <v>34</v>
      </c>
      <c r="G9" s="21" t="s">
        <v>38</v>
      </c>
      <c r="H9" s="21" t="s">
        <v>11</v>
      </c>
    </row>
    <row r="10" spans="1:11" ht="15" x14ac:dyDescent="0.25">
      <c r="A10" s="2"/>
      <c r="B10" s="3"/>
      <c r="C10" s="4"/>
      <c r="D10" s="4"/>
      <c r="E10" s="5"/>
      <c r="F10" s="6"/>
      <c r="G10" s="13"/>
      <c r="H10" s="14"/>
    </row>
    <row r="11" spans="1:11" ht="15" x14ac:dyDescent="0.25">
      <c r="A11" s="19">
        <v>111</v>
      </c>
      <c r="B11" s="16" t="s">
        <v>2</v>
      </c>
      <c r="C11" s="4"/>
      <c r="D11" s="4"/>
      <c r="E11" s="5"/>
      <c r="F11" s="6"/>
      <c r="G11" s="14"/>
      <c r="H11" s="14"/>
    </row>
    <row r="12" spans="1:11" ht="15" x14ac:dyDescent="0.25">
      <c r="A12" s="15">
        <v>1111</v>
      </c>
      <c r="B12" s="3" t="s">
        <v>32</v>
      </c>
      <c r="C12" s="4"/>
      <c r="D12" s="4"/>
      <c r="E12" s="5"/>
      <c r="F12" s="6">
        <v>0</v>
      </c>
      <c r="G12" s="14">
        <v>0</v>
      </c>
      <c r="H12" s="14">
        <f>-F12+G12</f>
        <v>0</v>
      </c>
    </row>
    <row r="13" spans="1:11" x14ac:dyDescent="0.3">
      <c r="A13" s="15">
        <v>1112</v>
      </c>
      <c r="B13" s="3" t="s">
        <v>3</v>
      </c>
      <c r="C13" s="4"/>
      <c r="D13" s="4"/>
      <c r="E13" s="5"/>
      <c r="F13" s="14">
        <v>2011625.56</v>
      </c>
      <c r="G13" s="14">
        <v>-3198.73</v>
      </c>
      <c r="H13" s="14">
        <f>-F13+G13</f>
        <v>-2014824.29</v>
      </c>
    </row>
    <row r="14" spans="1:11" ht="15" x14ac:dyDescent="0.25">
      <c r="A14" s="15">
        <v>1113</v>
      </c>
      <c r="B14" s="3" t="s">
        <v>4</v>
      </c>
      <c r="C14" s="4"/>
      <c r="D14" s="4"/>
      <c r="E14" s="5"/>
      <c r="F14" s="6">
        <v>0</v>
      </c>
      <c r="G14" s="29">
        <v>0</v>
      </c>
      <c r="H14" s="14">
        <f t="shared" ref="H14:H16" si="0">+G14-F14</f>
        <v>0</v>
      </c>
      <c r="K14" s="27"/>
    </row>
    <row r="15" spans="1:11" ht="15" x14ac:dyDescent="0.25">
      <c r="A15" s="15">
        <v>1114</v>
      </c>
      <c r="B15" s="3" t="s">
        <v>5</v>
      </c>
      <c r="C15" s="4"/>
      <c r="D15" s="4"/>
      <c r="E15" s="5"/>
      <c r="F15" s="6">
        <v>0</v>
      </c>
      <c r="G15" s="14">
        <v>0</v>
      </c>
      <c r="H15" s="14">
        <f t="shared" si="0"/>
        <v>0</v>
      </c>
      <c r="K15" s="27"/>
    </row>
    <row r="16" spans="1:11" x14ac:dyDescent="0.3">
      <c r="A16" s="15">
        <v>1115</v>
      </c>
      <c r="B16" s="3" t="s">
        <v>6</v>
      </c>
      <c r="C16" s="4"/>
      <c r="D16" s="4"/>
      <c r="E16" s="5"/>
      <c r="F16" s="6">
        <v>0</v>
      </c>
      <c r="G16" s="14">
        <v>0</v>
      </c>
      <c r="H16" s="14">
        <f t="shared" si="0"/>
        <v>0</v>
      </c>
      <c r="K16" s="27"/>
    </row>
    <row r="17" spans="1:11" x14ac:dyDescent="0.3">
      <c r="A17" s="15">
        <v>1116</v>
      </c>
      <c r="B17" s="3" t="s">
        <v>7</v>
      </c>
      <c r="C17" s="4"/>
      <c r="D17" s="4"/>
      <c r="E17" s="5"/>
      <c r="F17" s="6">
        <v>0</v>
      </c>
      <c r="G17" s="14">
        <v>0</v>
      </c>
      <c r="H17" s="14">
        <f>+G17-F17</f>
        <v>0</v>
      </c>
      <c r="I17" s="18"/>
      <c r="K17" s="27"/>
    </row>
    <row r="18" spans="1:11" ht="15.75" thickBot="1" x14ac:dyDescent="0.3">
      <c r="A18" s="2"/>
      <c r="B18" s="58" t="s">
        <v>10</v>
      </c>
      <c r="C18" s="59"/>
      <c r="D18" s="59"/>
      <c r="E18" s="60"/>
      <c r="F18" s="17">
        <f>SUM(F12:F17)</f>
        <v>2011625.56</v>
      </c>
      <c r="G18" s="17">
        <f>SUM(G12:G17)</f>
        <v>-3198.73</v>
      </c>
      <c r="H18" s="17">
        <f>SUM(H12:H17)</f>
        <v>-2014824.29</v>
      </c>
      <c r="K18" s="27"/>
    </row>
    <row r="19" spans="1:11" ht="15.75" thickTop="1" x14ac:dyDescent="0.25">
      <c r="A19" s="2"/>
      <c r="B19" s="3"/>
      <c r="C19" s="4"/>
      <c r="D19" s="4"/>
      <c r="E19" s="5"/>
      <c r="F19" s="6"/>
      <c r="G19" s="14"/>
      <c r="H19" s="14"/>
    </row>
    <row r="20" spans="1:11" ht="15.75" thickBot="1" x14ac:dyDescent="0.3">
      <c r="A20" s="7"/>
      <c r="B20" s="8"/>
      <c r="C20" s="9"/>
      <c r="D20" s="9"/>
      <c r="E20" s="10"/>
      <c r="F20" s="7"/>
      <c r="G20" s="7"/>
      <c r="H20" s="11"/>
    </row>
  </sheetData>
  <mergeCells count="6">
    <mergeCell ref="B9:E9"/>
    <mergeCell ref="B18:E18"/>
    <mergeCell ref="A3:H3"/>
    <mergeCell ref="A4:H4"/>
    <mergeCell ref="A6:H6"/>
    <mergeCell ref="A5:H5"/>
  </mergeCells>
  <pageMargins left="0.7" right="0.7" top="0.75" bottom="0.75" header="0.3" footer="0.3"/>
  <pageSetup scale="7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J52"/>
  <sheetViews>
    <sheetView topLeftCell="A31" workbookViewId="0">
      <pane xSplit="1" topLeftCell="B1" activePane="topRight" state="frozen"/>
      <selection activeCell="A10" sqref="A10"/>
      <selection pane="topRight" activeCell="H5" sqref="H5"/>
    </sheetView>
  </sheetViews>
  <sheetFormatPr baseColWidth="10" defaultRowHeight="14.4" x14ac:dyDescent="0.3"/>
  <cols>
    <col min="5" max="5" width="53.33203125" customWidth="1"/>
    <col min="6" max="6" width="15.6640625" customWidth="1"/>
    <col min="7" max="7" width="10" bestFit="1" customWidth="1"/>
    <col min="9" max="10" width="11.6640625" bestFit="1" customWidth="1"/>
  </cols>
  <sheetData>
    <row r="1" spans="1:10" ht="15" x14ac:dyDescent="0.25">
      <c r="A1" s="34"/>
      <c r="B1" s="34"/>
      <c r="C1" s="34"/>
      <c r="D1" s="34"/>
      <c r="E1" s="34"/>
      <c r="F1" s="34"/>
    </row>
    <row r="2" spans="1:10" ht="15" x14ac:dyDescent="0.25">
      <c r="A2" s="34"/>
      <c r="B2" s="34"/>
      <c r="C2" s="34"/>
      <c r="D2" s="34"/>
      <c r="E2" s="34"/>
      <c r="F2" s="34"/>
    </row>
    <row r="3" spans="1:10" ht="23.25" x14ac:dyDescent="0.35">
      <c r="A3" s="61" t="s">
        <v>25</v>
      </c>
      <c r="B3" s="61"/>
      <c r="C3" s="61"/>
      <c r="D3" s="61"/>
      <c r="E3" s="61"/>
      <c r="F3" s="61"/>
      <c r="G3" s="22"/>
    </row>
    <row r="4" spans="1:10" ht="18" x14ac:dyDescent="0.35">
      <c r="A4" s="62" t="s">
        <v>26</v>
      </c>
      <c r="B4" s="62"/>
      <c r="C4" s="62"/>
      <c r="D4" s="62"/>
      <c r="E4" s="62"/>
      <c r="F4" s="62"/>
      <c r="G4" s="23"/>
    </row>
    <row r="5" spans="1:10" ht="18.75" x14ac:dyDescent="0.3">
      <c r="A5" s="62" t="s">
        <v>27</v>
      </c>
      <c r="B5" s="62"/>
      <c r="C5" s="62"/>
      <c r="D5" s="62"/>
      <c r="E5" s="62"/>
      <c r="F5" s="62"/>
      <c r="G5" s="23"/>
    </row>
    <row r="6" spans="1:10" ht="18.75" x14ac:dyDescent="0.3">
      <c r="A6" s="62" t="s">
        <v>58</v>
      </c>
      <c r="B6" s="62"/>
      <c r="C6" s="62"/>
      <c r="D6" s="62"/>
      <c r="E6" s="62"/>
      <c r="F6" s="62"/>
      <c r="G6" s="23"/>
    </row>
    <row r="7" spans="1:10" ht="15" x14ac:dyDescent="0.25">
      <c r="A7" s="12"/>
      <c r="B7" s="12"/>
      <c r="C7" s="12"/>
      <c r="D7" s="12"/>
      <c r="E7" s="12"/>
      <c r="F7" s="12"/>
    </row>
    <row r="8" spans="1:10" ht="15.75" thickBot="1" x14ac:dyDescent="0.3">
      <c r="A8" s="35"/>
      <c r="B8" s="35"/>
      <c r="C8" s="35"/>
      <c r="D8" s="35"/>
      <c r="E8" s="35"/>
      <c r="F8" s="35"/>
    </row>
    <row r="9" spans="1:10" s="20" customFormat="1" ht="15" thickBot="1" x14ac:dyDescent="0.35">
      <c r="A9" s="36" t="s">
        <v>0</v>
      </c>
      <c r="B9" s="72" t="s">
        <v>1</v>
      </c>
      <c r="C9" s="73"/>
      <c r="D9" s="73"/>
      <c r="E9" s="74"/>
      <c r="F9" s="36" t="s">
        <v>28</v>
      </c>
    </row>
    <row r="10" spans="1:10" ht="15" x14ac:dyDescent="0.25">
      <c r="A10" s="48"/>
      <c r="B10" s="43"/>
      <c r="C10" s="44"/>
      <c r="D10" s="44"/>
      <c r="E10" s="45"/>
      <c r="F10" s="38"/>
    </row>
    <row r="11" spans="1:10" ht="15" x14ac:dyDescent="0.25">
      <c r="A11" s="28">
        <v>123</v>
      </c>
      <c r="B11" s="39" t="s">
        <v>33</v>
      </c>
      <c r="C11" s="37"/>
      <c r="D11" s="37"/>
      <c r="E11" s="46"/>
      <c r="F11" s="29"/>
      <c r="H11" s="25"/>
      <c r="I11" s="25"/>
      <c r="J11" s="25"/>
    </row>
    <row r="12" spans="1:10" ht="15" x14ac:dyDescent="0.25">
      <c r="A12" s="28"/>
      <c r="B12" s="39"/>
      <c r="C12" s="37"/>
      <c r="D12" s="37"/>
      <c r="E12" s="46"/>
      <c r="F12" s="29"/>
      <c r="H12" s="25"/>
      <c r="I12" s="25"/>
      <c r="J12" s="25"/>
    </row>
    <row r="13" spans="1:10" x14ac:dyDescent="0.3">
      <c r="A13" s="28">
        <v>12364</v>
      </c>
      <c r="B13" s="39" t="s">
        <v>29</v>
      </c>
      <c r="C13" s="37"/>
      <c r="D13" s="37"/>
      <c r="E13" s="46"/>
      <c r="F13" s="29"/>
    </row>
    <row r="14" spans="1:10" ht="15" x14ac:dyDescent="0.25">
      <c r="A14" s="28"/>
      <c r="B14" s="63" t="s">
        <v>39</v>
      </c>
      <c r="C14" s="64"/>
      <c r="D14" s="64"/>
      <c r="E14" s="65"/>
      <c r="F14" s="29">
        <v>45975.02</v>
      </c>
      <c r="H14" s="37"/>
    </row>
    <row r="15" spans="1:10" x14ac:dyDescent="0.3">
      <c r="A15" s="28"/>
      <c r="B15" s="49" t="s">
        <v>40</v>
      </c>
      <c r="C15" s="50"/>
      <c r="D15" s="50"/>
      <c r="E15" s="51"/>
      <c r="F15" s="29">
        <v>3441</v>
      </c>
      <c r="H15" s="37"/>
    </row>
    <row r="16" spans="1:10" ht="15" x14ac:dyDescent="0.25">
      <c r="A16" s="28"/>
      <c r="B16" s="49" t="s">
        <v>41</v>
      </c>
      <c r="C16" s="50"/>
      <c r="D16" s="50"/>
      <c r="E16" s="51"/>
      <c r="F16" s="29">
        <v>3220.24</v>
      </c>
      <c r="H16" s="37"/>
    </row>
    <row r="17" spans="1:8" ht="15" x14ac:dyDescent="0.25">
      <c r="A17" s="28"/>
      <c r="B17" s="49" t="s">
        <v>42</v>
      </c>
      <c r="C17" s="50"/>
      <c r="D17" s="50"/>
      <c r="E17" s="51"/>
      <c r="F17" s="29">
        <v>174000</v>
      </c>
      <c r="H17" s="37"/>
    </row>
    <row r="18" spans="1:8" ht="15" x14ac:dyDescent="0.25">
      <c r="A18" s="28"/>
      <c r="B18" s="49" t="s">
        <v>43</v>
      </c>
      <c r="C18" s="50"/>
      <c r="D18" s="50"/>
      <c r="E18" s="51"/>
      <c r="F18" s="29">
        <v>34800</v>
      </c>
      <c r="H18" s="37"/>
    </row>
    <row r="19" spans="1:8" ht="15" x14ac:dyDescent="0.25">
      <c r="A19" s="28"/>
      <c r="B19" s="49" t="s">
        <v>43</v>
      </c>
      <c r="C19" s="50"/>
      <c r="D19" s="50"/>
      <c r="E19" s="51"/>
      <c r="F19" s="29">
        <v>100638.99</v>
      </c>
      <c r="H19" s="37"/>
    </row>
    <row r="20" spans="1:8" ht="15" x14ac:dyDescent="0.25">
      <c r="A20" s="28"/>
      <c r="B20" s="49" t="s">
        <v>44</v>
      </c>
      <c r="C20" s="50"/>
      <c r="D20" s="50"/>
      <c r="E20" s="51"/>
      <c r="F20" s="29">
        <v>162400</v>
      </c>
      <c r="H20" s="37"/>
    </row>
    <row r="21" spans="1:8" ht="15" x14ac:dyDescent="0.25">
      <c r="A21" s="28"/>
      <c r="B21" s="49" t="s">
        <v>44</v>
      </c>
      <c r="C21" s="50"/>
      <c r="D21" s="50"/>
      <c r="E21" s="51"/>
      <c r="F21" s="29">
        <v>588549</v>
      </c>
      <c r="H21" s="37"/>
    </row>
    <row r="22" spans="1:8" ht="15" x14ac:dyDescent="0.25">
      <c r="A22" s="28"/>
      <c r="B22" s="49" t="s">
        <v>45</v>
      </c>
      <c r="C22" s="50"/>
      <c r="D22" s="50"/>
      <c r="E22" s="51"/>
      <c r="F22" s="29">
        <v>23000</v>
      </c>
      <c r="H22" s="37"/>
    </row>
    <row r="23" spans="1:8" ht="15" x14ac:dyDescent="0.25">
      <c r="A23" s="28"/>
      <c r="B23" s="49" t="s">
        <v>46</v>
      </c>
      <c r="C23" s="50"/>
      <c r="D23" s="50"/>
      <c r="E23" s="51"/>
      <c r="F23" s="29">
        <v>9412.0300000000007</v>
      </c>
      <c r="H23" s="37"/>
    </row>
    <row r="24" spans="1:8" ht="15" x14ac:dyDescent="0.25">
      <c r="A24" s="28"/>
      <c r="B24" s="49" t="s">
        <v>47</v>
      </c>
      <c r="C24" s="50"/>
      <c r="D24" s="50"/>
      <c r="E24" s="51"/>
      <c r="F24" s="29">
        <v>-522000</v>
      </c>
      <c r="H24" s="37"/>
    </row>
    <row r="25" spans="1:8" ht="15" x14ac:dyDescent="0.25">
      <c r="A25" s="28"/>
      <c r="B25" s="49" t="s">
        <v>48</v>
      </c>
      <c r="C25" s="50"/>
      <c r="D25" s="50"/>
      <c r="E25" s="51"/>
      <c r="F25" s="29">
        <v>46800</v>
      </c>
      <c r="H25" s="37"/>
    </row>
    <row r="26" spans="1:8" ht="15" x14ac:dyDescent="0.25">
      <c r="A26" s="28"/>
      <c r="B26" s="49" t="s">
        <v>49</v>
      </c>
      <c r="C26" s="50"/>
      <c r="D26" s="50"/>
      <c r="E26" s="51"/>
      <c r="F26" s="29">
        <v>97320</v>
      </c>
      <c r="H26" s="37"/>
    </row>
    <row r="27" spans="1:8" ht="15" x14ac:dyDescent="0.25">
      <c r="A27" s="28"/>
      <c r="B27" s="49" t="s">
        <v>50</v>
      </c>
      <c r="C27" s="50"/>
      <c r="D27" s="50"/>
      <c r="E27" s="51"/>
      <c r="F27" s="29">
        <v>58180</v>
      </c>
      <c r="H27" s="37"/>
    </row>
    <row r="28" spans="1:8" ht="15" x14ac:dyDescent="0.25">
      <c r="A28" s="28"/>
      <c r="B28" s="49" t="s">
        <v>51</v>
      </c>
      <c r="C28" s="50"/>
      <c r="D28" s="50"/>
      <c r="E28" s="51"/>
      <c r="F28" s="29">
        <v>1760</v>
      </c>
      <c r="H28" s="37"/>
    </row>
    <row r="29" spans="1:8" ht="15" x14ac:dyDescent="0.25">
      <c r="A29" s="28"/>
      <c r="B29" s="49" t="s">
        <v>52</v>
      </c>
      <c r="C29" s="50"/>
      <c r="D29" s="50"/>
      <c r="E29" s="51"/>
      <c r="F29" s="29">
        <v>779.05</v>
      </c>
      <c r="H29" s="37"/>
    </row>
    <row r="30" spans="1:8" x14ac:dyDescent="0.3">
      <c r="A30" s="28"/>
      <c r="B30" s="49" t="s">
        <v>53</v>
      </c>
      <c r="C30" s="50"/>
      <c r="D30" s="50"/>
      <c r="E30" s="51"/>
      <c r="F30" s="29">
        <v>183000</v>
      </c>
      <c r="H30" s="37"/>
    </row>
    <row r="31" spans="1:8" ht="15" x14ac:dyDescent="0.25">
      <c r="A31" s="28"/>
      <c r="B31" s="49" t="s">
        <v>54</v>
      </c>
      <c r="C31" s="50"/>
      <c r="D31" s="50"/>
      <c r="E31" s="51"/>
      <c r="F31" s="29">
        <v>8396.99</v>
      </c>
      <c r="H31" s="37"/>
    </row>
    <row r="32" spans="1:8" ht="15" x14ac:dyDescent="0.25">
      <c r="A32" s="28"/>
      <c r="B32" s="49" t="s">
        <v>46</v>
      </c>
      <c r="C32" s="50"/>
      <c r="D32" s="50"/>
      <c r="E32" s="51"/>
      <c r="F32" s="29">
        <v>1311</v>
      </c>
      <c r="H32" s="37"/>
    </row>
    <row r="33" spans="1:9" ht="15" x14ac:dyDescent="0.25">
      <c r="A33" s="28"/>
      <c r="B33" s="49" t="s">
        <v>55</v>
      </c>
      <c r="C33" s="50"/>
      <c r="D33" s="50"/>
      <c r="E33" s="51"/>
      <c r="F33" s="29">
        <v>-160743.74</v>
      </c>
      <c r="H33" s="37"/>
    </row>
    <row r="34" spans="1:9" ht="15" x14ac:dyDescent="0.25">
      <c r="A34" s="28"/>
      <c r="B34" s="49" t="s">
        <v>56</v>
      </c>
      <c r="C34" s="50"/>
      <c r="D34" s="50"/>
      <c r="E34" s="51"/>
      <c r="F34" s="29">
        <v>445050</v>
      </c>
      <c r="H34" s="37"/>
    </row>
    <row r="35" spans="1:9" ht="15" x14ac:dyDescent="0.25">
      <c r="A35" s="28"/>
      <c r="B35" s="49" t="s">
        <v>50</v>
      </c>
      <c r="C35" s="50"/>
      <c r="D35" s="50"/>
      <c r="E35" s="51"/>
      <c r="F35" s="29">
        <v>38951.980000000003</v>
      </c>
      <c r="H35" s="37"/>
    </row>
    <row r="36" spans="1:9" ht="15" x14ac:dyDescent="0.25">
      <c r="A36" s="28"/>
      <c r="B36" s="49"/>
      <c r="C36" s="50"/>
      <c r="D36" s="50"/>
      <c r="E36" s="51"/>
      <c r="F36" s="29"/>
      <c r="H36" s="37"/>
    </row>
    <row r="37" spans="1:9" ht="15" x14ac:dyDescent="0.25">
      <c r="A37" s="30"/>
      <c r="B37" s="66" t="s">
        <v>10</v>
      </c>
      <c r="C37" s="67"/>
      <c r="D37" s="67"/>
      <c r="E37" s="68"/>
      <c r="F37" s="33">
        <f>SUM(F14:F36)</f>
        <v>1344241.56</v>
      </c>
    </row>
    <row r="38" spans="1:9" ht="15" x14ac:dyDescent="0.25">
      <c r="A38" s="30"/>
      <c r="B38" s="52"/>
      <c r="C38" s="53"/>
      <c r="D38" s="53"/>
      <c r="E38" s="54"/>
      <c r="F38" s="31"/>
    </row>
    <row r="39" spans="1:9" ht="15.75" thickBot="1" x14ac:dyDescent="0.3">
      <c r="A39" s="30"/>
      <c r="B39" s="66" t="s">
        <v>36</v>
      </c>
      <c r="C39" s="67"/>
      <c r="D39" s="67"/>
      <c r="E39" s="68"/>
      <c r="F39" s="32">
        <f>+F37</f>
        <v>1344241.56</v>
      </c>
      <c r="I39" s="27"/>
    </row>
    <row r="40" spans="1:9" ht="15" x14ac:dyDescent="0.25">
      <c r="A40" s="30"/>
      <c r="B40" s="52"/>
      <c r="C40" s="53"/>
      <c r="D40" s="53"/>
      <c r="E40" s="54"/>
      <c r="F40" s="31"/>
    </row>
    <row r="41" spans="1:9" ht="15" x14ac:dyDescent="0.25">
      <c r="A41" s="30"/>
      <c r="B41" s="52"/>
      <c r="C41" s="53"/>
      <c r="D41" s="53"/>
      <c r="E41" s="54"/>
      <c r="F41" s="31"/>
    </row>
    <row r="42" spans="1:9" ht="15" x14ac:dyDescent="0.25">
      <c r="A42" s="28">
        <v>12462</v>
      </c>
      <c r="B42" s="39" t="s">
        <v>35</v>
      </c>
      <c r="C42" s="37"/>
      <c r="D42" s="37"/>
      <c r="E42" s="46"/>
      <c r="F42" s="29"/>
    </row>
    <row r="43" spans="1:9" ht="30.75" customHeight="1" x14ac:dyDescent="0.25">
      <c r="A43" s="28"/>
      <c r="B43" s="69" t="s">
        <v>57</v>
      </c>
      <c r="C43" s="70"/>
      <c r="D43" s="70"/>
      <c r="E43" s="71"/>
      <c r="F43" s="29">
        <v>3641.53</v>
      </c>
    </row>
    <row r="44" spans="1:9" ht="15" x14ac:dyDescent="0.25">
      <c r="A44" s="30"/>
      <c r="B44" s="66" t="s">
        <v>10</v>
      </c>
      <c r="C44" s="67"/>
      <c r="D44" s="67"/>
      <c r="E44" s="68"/>
      <c r="F44" s="33">
        <f>SUM(F43:F43)</f>
        <v>3641.53</v>
      </c>
    </row>
    <row r="45" spans="1:9" ht="15" x14ac:dyDescent="0.25">
      <c r="A45" s="30"/>
      <c r="B45" s="52"/>
      <c r="C45" s="53"/>
      <c r="D45" s="53"/>
      <c r="E45" s="54"/>
      <c r="F45" s="31"/>
    </row>
    <row r="46" spans="1:9" ht="15" x14ac:dyDescent="0.25">
      <c r="A46" s="30"/>
      <c r="B46" s="66" t="s">
        <v>30</v>
      </c>
      <c r="C46" s="67"/>
      <c r="D46" s="67"/>
      <c r="E46" s="68"/>
      <c r="F46" s="33">
        <f>+F44</f>
        <v>3641.53</v>
      </c>
    </row>
    <row r="47" spans="1:9" ht="15" x14ac:dyDescent="0.25">
      <c r="A47" s="30"/>
      <c r="B47" s="52"/>
      <c r="C47" s="53"/>
      <c r="D47" s="53"/>
      <c r="E47" s="54"/>
      <c r="F47" s="31"/>
    </row>
    <row r="48" spans="1:9" ht="15" x14ac:dyDescent="0.25">
      <c r="A48" s="30"/>
      <c r="B48" s="52"/>
      <c r="C48" s="53"/>
      <c r="D48" s="53"/>
      <c r="E48" s="54"/>
      <c r="F48" s="31"/>
    </row>
    <row r="49" spans="1:10" ht="15.75" thickBot="1" x14ac:dyDescent="0.3">
      <c r="A49" s="30"/>
      <c r="B49" s="66" t="s">
        <v>37</v>
      </c>
      <c r="C49" s="67"/>
      <c r="D49" s="67"/>
      <c r="E49" s="68"/>
      <c r="F49" s="40">
        <f>+F39+F46</f>
        <v>1347883.09</v>
      </c>
      <c r="J49" s="27"/>
    </row>
    <row r="50" spans="1:10" ht="15.75" thickTop="1" x14ac:dyDescent="0.25">
      <c r="A50" s="30"/>
      <c r="B50" s="52"/>
      <c r="C50" s="53"/>
      <c r="D50" s="53"/>
      <c r="E50" s="54"/>
      <c r="F50" s="31"/>
    </row>
    <row r="51" spans="1:10" ht="15.75" thickBot="1" x14ac:dyDescent="0.3">
      <c r="A51" s="11"/>
      <c r="B51" s="41"/>
      <c r="C51" s="42"/>
      <c r="D51" s="42"/>
      <c r="E51" s="47"/>
      <c r="F51" s="11"/>
    </row>
    <row r="52" spans="1:10" ht="15" x14ac:dyDescent="0.25">
      <c r="A52" s="34"/>
      <c r="B52" s="34"/>
      <c r="C52" s="34"/>
      <c r="D52" s="34"/>
      <c r="E52" s="34"/>
      <c r="F52" s="34"/>
    </row>
  </sheetData>
  <mergeCells count="12">
    <mergeCell ref="A3:F3"/>
    <mergeCell ref="A4:F4"/>
    <mergeCell ref="A5:F5"/>
    <mergeCell ref="A6:F6"/>
    <mergeCell ref="B9:E9"/>
    <mergeCell ref="B14:E14"/>
    <mergeCell ref="B37:E37"/>
    <mergeCell ref="B39:E39"/>
    <mergeCell ref="B46:E46"/>
    <mergeCell ref="B49:E49"/>
    <mergeCell ref="B43:E43"/>
    <mergeCell ref="B44:E44"/>
  </mergeCells>
  <pageMargins left="0.70866141732283472" right="0.70866141732283472" top="0.35433070866141736" bottom="0.35433070866141736" header="0.31496062992125984" footer="0.31496062992125984"/>
  <pageSetup scale="78" fitToHeight="0" orientation="portrait" r:id="rId1"/>
  <headerFooter>
    <oddFooter>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3:K28"/>
  <sheetViews>
    <sheetView tabSelected="1" workbookViewId="0">
      <selection activeCell="D19" sqref="D19"/>
    </sheetView>
  </sheetViews>
  <sheetFormatPr baseColWidth="10" defaultRowHeight="14.4" x14ac:dyDescent="0.3"/>
  <cols>
    <col min="4" max="4" width="54.6640625" customWidth="1"/>
    <col min="5" max="5" width="15.6640625" customWidth="1"/>
    <col min="6" max="6" width="5.33203125" customWidth="1"/>
    <col min="8" max="8" width="12.44140625" bestFit="1" customWidth="1"/>
    <col min="9" max="9" width="11.6640625" bestFit="1" customWidth="1"/>
  </cols>
  <sheetData>
    <row r="3" spans="1:11" ht="23.25" x14ac:dyDescent="0.35">
      <c r="A3" s="61" t="s">
        <v>22</v>
      </c>
      <c r="B3" s="61"/>
      <c r="C3" s="61"/>
      <c r="D3" s="61"/>
      <c r="E3" s="61"/>
      <c r="F3" s="22"/>
    </row>
    <row r="4" spans="1:11" ht="18.75" customHeight="1" x14ac:dyDescent="0.35">
      <c r="A4" s="62" t="s">
        <v>21</v>
      </c>
      <c r="B4" s="62"/>
      <c r="C4" s="62"/>
      <c r="D4" s="62"/>
      <c r="E4" s="62"/>
      <c r="F4" s="23"/>
    </row>
    <row r="5" spans="1:11" ht="18.75" customHeight="1" x14ac:dyDescent="0.35">
      <c r="A5" s="62" t="s">
        <v>23</v>
      </c>
      <c r="B5" s="62"/>
      <c r="C5" s="62"/>
      <c r="D5" s="62"/>
      <c r="E5" s="62"/>
      <c r="F5" s="23"/>
    </row>
    <row r="6" spans="1:11" ht="18.75" customHeight="1" x14ac:dyDescent="0.3">
      <c r="A6" s="62" t="s">
        <v>58</v>
      </c>
      <c r="B6" s="62"/>
      <c r="C6" s="62"/>
      <c r="D6" s="62"/>
      <c r="E6" s="62"/>
      <c r="F6" s="23"/>
    </row>
    <row r="7" spans="1:11" ht="15" x14ac:dyDescent="0.25">
      <c r="A7" s="12"/>
      <c r="B7" s="12"/>
      <c r="C7" s="12"/>
      <c r="D7" s="12"/>
      <c r="E7" s="12"/>
    </row>
    <row r="8" spans="1:11" ht="15.75" thickBot="1" x14ac:dyDescent="0.3">
      <c r="A8" s="1"/>
      <c r="B8" s="1"/>
      <c r="C8" s="1"/>
      <c r="D8" s="1"/>
      <c r="E8" s="1"/>
    </row>
    <row r="9" spans="1:11" s="20" customFormat="1" ht="15" thickBot="1" x14ac:dyDescent="0.35">
      <c r="A9" s="55" t="s">
        <v>1</v>
      </c>
      <c r="B9" s="56"/>
      <c r="C9" s="56"/>
      <c r="D9" s="57"/>
      <c r="E9" s="21">
        <v>2017</v>
      </c>
    </row>
    <row r="10" spans="1:11" ht="15" x14ac:dyDescent="0.25">
      <c r="A10" s="3"/>
      <c r="B10" s="4"/>
      <c r="C10" s="4"/>
      <c r="D10" s="5"/>
      <c r="E10" s="14" t="s">
        <v>31</v>
      </c>
    </row>
    <row r="11" spans="1:11" ht="15" x14ac:dyDescent="0.25">
      <c r="A11" s="16" t="s">
        <v>12</v>
      </c>
      <c r="B11" s="4"/>
      <c r="C11" s="4"/>
      <c r="D11" s="5"/>
      <c r="E11" s="24">
        <v>-2381578.6</v>
      </c>
      <c r="G11" s="27"/>
      <c r="H11" s="20"/>
      <c r="I11" s="20"/>
      <c r="J11" s="20"/>
      <c r="K11" s="20"/>
    </row>
    <row r="12" spans="1:11" ht="15" x14ac:dyDescent="0.25">
      <c r="A12" s="3" t="s">
        <v>24</v>
      </c>
      <c r="B12" s="4"/>
      <c r="C12" s="4"/>
      <c r="D12" s="5"/>
      <c r="E12" s="14">
        <v>-290000</v>
      </c>
    </row>
    <row r="13" spans="1:11" x14ac:dyDescent="0.3">
      <c r="A13" s="3" t="s">
        <v>13</v>
      </c>
      <c r="B13" s="4"/>
      <c r="C13" s="4"/>
      <c r="D13" s="5"/>
      <c r="E13" s="14">
        <v>0</v>
      </c>
    </row>
    <row r="14" spans="1:11" x14ac:dyDescent="0.3">
      <c r="A14" s="3" t="s">
        <v>14</v>
      </c>
      <c r="B14" s="4"/>
      <c r="C14" s="4"/>
      <c r="D14" s="5"/>
      <c r="E14" s="14">
        <v>0</v>
      </c>
    </row>
    <row r="15" spans="1:11" ht="15" x14ac:dyDescent="0.25">
      <c r="A15" s="3" t="s">
        <v>15</v>
      </c>
      <c r="B15" s="4"/>
      <c r="C15" s="4"/>
      <c r="D15" s="5"/>
      <c r="E15" s="14">
        <v>-4910984.67</v>
      </c>
    </row>
    <row r="16" spans="1:11" x14ac:dyDescent="0.3">
      <c r="A16" s="3" t="s">
        <v>16</v>
      </c>
      <c r="B16" s="4"/>
      <c r="C16" s="4"/>
      <c r="D16" s="5"/>
      <c r="E16" s="14">
        <v>0</v>
      </c>
    </row>
    <row r="17" spans="1:11" x14ac:dyDescent="0.3">
      <c r="A17" s="3" t="s">
        <v>17</v>
      </c>
      <c r="B17" s="4"/>
      <c r="C17" s="4"/>
      <c r="D17" s="5"/>
      <c r="E17" s="14">
        <v>0</v>
      </c>
    </row>
    <row r="18" spans="1:11" ht="15" x14ac:dyDescent="0.25">
      <c r="A18" s="3" t="s">
        <v>18</v>
      </c>
      <c r="B18" s="4"/>
      <c r="C18" s="4"/>
      <c r="D18" s="5"/>
      <c r="E18" s="14">
        <v>98158.1</v>
      </c>
    </row>
    <row r="19" spans="1:11" ht="15" x14ac:dyDescent="0.25">
      <c r="A19" s="3" t="s">
        <v>19</v>
      </c>
      <c r="B19" s="4"/>
      <c r="C19" s="4"/>
      <c r="D19" s="5"/>
      <c r="E19" s="14">
        <v>105743.13</v>
      </c>
      <c r="I19" s="27"/>
    </row>
    <row r="20" spans="1:11" x14ac:dyDescent="0.3">
      <c r="A20" s="16" t="s">
        <v>20</v>
      </c>
      <c r="B20" s="4"/>
      <c r="C20" s="4"/>
      <c r="D20" s="5"/>
      <c r="E20" s="24">
        <f>SUM(E11:E19)</f>
        <v>-7378662.04</v>
      </c>
      <c r="F20" s="18"/>
      <c r="G20" t="s">
        <v>59</v>
      </c>
      <c r="H20" s="27" t="s">
        <v>59</v>
      </c>
      <c r="I20" s="27"/>
    </row>
    <row r="21" spans="1:11" ht="15" x14ac:dyDescent="0.25">
      <c r="A21" s="58"/>
      <c r="B21" s="59"/>
      <c r="C21" s="59"/>
      <c r="D21" s="60"/>
      <c r="E21" s="24"/>
      <c r="G21" s="25"/>
      <c r="H21" s="27"/>
    </row>
    <row r="22" spans="1:11" ht="15" x14ac:dyDescent="0.25">
      <c r="A22" s="3"/>
      <c r="B22" s="4"/>
      <c r="C22" s="4"/>
      <c r="D22" s="5"/>
      <c r="E22" s="14"/>
      <c r="K22" s="26"/>
    </row>
    <row r="23" spans="1:11" ht="15.75" thickBot="1" x14ac:dyDescent="0.3">
      <c r="A23" s="8"/>
      <c r="B23" s="9"/>
      <c r="C23" s="9"/>
      <c r="D23" s="10"/>
      <c r="E23" s="7"/>
    </row>
    <row r="24" spans="1:11" ht="15" x14ac:dyDescent="0.25">
      <c r="H24" s="27"/>
    </row>
    <row r="28" spans="1:11" ht="15" x14ac:dyDescent="0.25">
      <c r="E28" s="27"/>
    </row>
  </sheetData>
  <mergeCells count="6">
    <mergeCell ref="A6:E6"/>
    <mergeCell ref="A9:D9"/>
    <mergeCell ref="A21:D21"/>
    <mergeCell ref="A3:E3"/>
    <mergeCell ref="A4:E4"/>
    <mergeCell ref="A5:E5"/>
  </mergeCells>
  <pageMargins left="0.7" right="0.7" top="0.75" bottom="0.75" header="0.3" footer="0.3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NOTA EFE-01</vt:lpstr>
      <vt:lpstr>NOTA EFE-02</vt:lpstr>
      <vt:lpstr>NOTA EFE-03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Citllali Silva  Zertuche</cp:lastModifiedBy>
  <cp:lastPrinted>2018-01-24T04:19:36Z</cp:lastPrinted>
  <dcterms:created xsi:type="dcterms:W3CDTF">2015-09-05T17:09:52Z</dcterms:created>
  <dcterms:modified xsi:type="dcterms:W3CDTF">2018-01-31T19:05:18Z</dcterms:modified>
</cp:coreProperties>
</file>