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2" yWindow="-96" windowWidth="12912" windowHeight="9660" tabRatio="907" activeTab="1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 Y ESF-14" sheetId="7" r:id="rId9"/>
    <sheet name="Hoja3" sheetId="10" r:id="rId10"/>
  </sheets>
  <calcPr calcId="145621"/>
</workbook>
</file>

<file path=xl/calcChain.xml><?xml version="1.0" encoding="utf-8"?>
<calcChain xmlns="http://schemas.openxmlformats.org/spreadsheetml/2006/main">
  <c r="F36" i="7" l="1"/>
  <c r="J17" i="6"/>
  <c r="I17" i="6"/>
  <c r="I15" i="6"/>
  <c r="F31" i="7" l="1"/>
  <c r="J15" i="6" l="1"/>
  <c r="J14" i="6" l="1"/>
  <c r="F13" i="6"/>
  <c r="F19" i="6" s="1"/>
  <c r="F23" i="2" l="1"/>
  <c r="G23" i="2" l="1"/>
  <c r="F36" i="5" l="1"/>
  <c r="F17" i="5"/>
  <c r="F28" i="1"/>
  <c r="F30" i="1" s="1"/>
  <c r="J19" i="6" l="1"/>
  <c r="H23" i="2" l="1"/>
  <c r="F21" i="3" l="1"/>
  <c r="H21" i="3" l="1"/>
  <c r="G19" i="6" l="1"/>
  <c r="H19" i="6"/>
  <c r="I19" i="6"/>
  <c r="G36" i="5" l="1"/>
  <c r="H36" i="5"/>
  <c r="H17" i="5" l="1"/>
  <c r="G17" i="5"/>
  <c r="J21" i="3" l="1"/>
  <c r="I21" i="3"/>
  <c r="G21" i="3"/>
  <c r="I23" i="2"/>
  <c r="J23" i="2"/>
</calcChain>
</file>

<file path=xl/sharedStrings.xml><?xml version="1.0" encoding="utf-8"?>
<sst xmlns="http://schemas.openxmlformats.org/spreadsheetml/2006/main" count="227" uniqueCount="141">
  <si>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</si>
  <si>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</si>
  <si>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</si>
  <si>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</si>
  <si>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</si>
  <si>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</si>
  <si>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</si>
  <si>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RECURSOS PROPIOS</t>
  </si>
  <si>
    <t>FONDO DE INFRAESTRUCTURA</t>
  </si>
  <si>
    <t>CORTO PLAZO</t>
  </si>
  <si>
    <t>A LA VISTA</t>
  </si>
  <si>
    <t>CHEQUES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</si>
  <si>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</si>
  <si>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</si>
  <si>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</si>
  <si>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</si>
  <si>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</si>
  <si>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CARGOS MAYORES REGISTRADOS POR BANCOS - CUENTAS BANCARIAS</t>
  </si>
  <si>
    <t>SUBSIDIO AL EMPLEO</t>
  </si>
  <si>
    <t>CONTRIBUCIONES POR COBRAR</t>
  </si>
  <si>
    <t>DERECHOS POR COBRAR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</si>
  <si>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</si>
  <si>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</si>
  <si>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</si>
  <si>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</si>
  <si>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</si>
  <si>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</si>
  <si>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</si>
  <si>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</si>
  <si>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</si>
  <si>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</si>
  <si>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</si>
  <si>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</si>
  <si>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</si>
  <si>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</si>
  <si>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</si>
  <si>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</si>
  <si>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</si>
  <si>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DIVISIÓN DE TERRENOS Y CONSTRUCCIÓN DE OBRAS DE URBANIZACIÓN</t>
  </si>
  <si>
    <t>MUEBLES DE OFICINA Y ESTANTERÍA</t>
  </si>
  <si>
    <t>EQUIPO DE CÓMPUTO Y TECNOLOGÍAS DE LA INFORMACIÓN</t>
  </si>
  <si>
    <t>OTROS MOBILIARIOS Y EQUIPOS DE ADMINISTRACIÓN</t>
  </si>
  <si>
    <t>EQUIPO MÉDICO Y DE LABORATORIO</t>
  </si>
  <si>
    <t>AUTOMÓVILES Y CAMIONES</t>
  </si>
  <si>
    <t>MAQUINARIA Y EQUIPO DE CONSTRUCCIÓN</t>
  </si>
  <si>
    <t>EQUIPO DE COMUNICACIÓN Y TELECOMUNICACIÓN</t>
  </si>
  <si>
    <t>HERRAMIENTAS Y MÁQUINAS-HERRAMIENTA</t>
  </si>
  <si>
    <t>MAQUINARIA Y EQUIPO INDUSTRIAL</t>
  </si>
  <si>
    <r>
      <t>NOTA:</t>
    </r>
    <r>
      <rPr>
        <sz val="11"/>
        <color theme="1"/>
        <rFont val="Calibri"/>
        <family val="2"/>
        <scheme val="minor"/>
      </rPr>
      <t xml:space="preserve"> CONFORME AL ACUERDO 1 APROBADO POR EL CONSEJO DE ARMONIZACIÓN CONTABLE Y PUBLICADO EN EL DIARIO OFICIAL DE LA FEDERACION EL DIA JUEVES 16 DE   </t>
    </r>
  </si>
  <si>
    <t xml:space="preserve">              MAYO DE 2013, SE DETERMINÓ QUE ES A MAS TARDAR EL 31 DE DICIEMBRE DE 2015 EL PLAZO ESTABLECIDO PARA REALIZAR LOS REGISTROS CONTABLES CON BASE EN  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</si>
  <si>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</si>
  <si>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</si>
  <si>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</si>
  <si>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</si>
  <si>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PROVEDORES POR PAGAR A CORTO PLAZO</t>
  </si>
  <si>
    <t>CONTRATISTAS (OBRA) POR PAGAR A CORTO PLAZO</t>
  </si>
  <si>
    <t>OTRAS CUENTAS POR PAGAR A CORTO PLAZO</t>
  </si>
  <si>
    <t>Descripción</t>
  </si>
  <si>
    <t>VISTA, TAL Y COMO ARRIBA SE INTEGRA.</t>
  </si>
  <si>
    <t>Nota ESF-04 Activo - Inventarios</t>
  </si>
  <si>
    <t>ELABORACIÓN  DE BIENES.</t>
  </si>
  <si>
    <t>Nota ESF-07 Activo - Inversiones Financieras</t>
  </si>
  <si>
    <t>Nota ESF-06 Activo - Fideicomisos</t>
  </si>
  <si>
    <t xml:space="preserve">              EN TIEMPO Y FORMA CON LO ESTABLECIDO EN DICHO ACUERDO, SE ENCUENTRA EN PROCESO DE ANÁLISIS EL MÉTODO DE DEPRECIACIÓN, TASAS APLICABLES, INTEGRA-</t>
  </si>
  <si>
    <t xml:space="preserve">              CIÓN DE LISTADO DE BIENES MUEBLES E INMUEBLES Y LOS CRITERIOS DE APLICACIÓN DE LOS MISMOS.</t>
  </si>
  <si>
    <t>MANEJAN CUENTAS DE CHEQUES A LA VISTA.</t>
  </si>
  <si>
    <t>APLICABLES.</t>
  </si>
  <si>
    <t>Nota ESF-09 Activo - Bienes Intangibles y Diferidos</t>
  </si>
  <si>
    <t>Nota ESF-11 Activo - Otros Activos</t>
  </si>
  <si>
    <t>Presidencia Municipal de Zaragoza</t>
  </si>
  <si>
    <t>CB009</t>
  </si>
  <si>
    <t>SERFIN 65501231348</t>
  </si>
  <si>
    <t>BANCOS MONEDA NACIONAL - CUENTAS BANCARIAS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</si>
  <si>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PRESIDENCIA MUNICIPAL DE ZARAGOZA NO CUENTA CON INVERSIONES A PLAZO, LOS RECURSOS SE ENCUENTRAN EN CUENTAS DE CHEQUES DISPONIBLES A LA</t>
    </r>
  </si>
  <si>
    <t xml:space="preserve">Presidencia Municipal de Zaragoza </t>
  </si>
  <si>
    <t>OTRAS CUENTAS POR COBRAR</t>
  </si>
  <si>
    <t>APROVECHAMIENTOS POR COBRAR</t>
  </si>
  <si>
    <t>PRODUCTOS POR COBRAR</t>
  </si>
  <si>
    <t>DEUDORES POR FONDOS ROTATORIOS - EMPLEADOS</t>
  </si>
  <si>
    <t>OTRAS CUENTAS POR COBRAR A CP -OTROS</t>
  </si>
  <si>
    <t>PRÉSTAMOS OTORGADOS A CP AL SECTOR PRIVADO - EMPLEADOS</t>
  </si>
  <si>
    <t xml:space="preserve">Nota ESF-13 Pasivo - Fondos de Bienes de Terceros y/o  </t>
  </si>
  <si>
    <t>en Garantía a Corto Plazo y Largo Plazo</t>
  </si>
  <si>
    <t>Pasivos Circulantes</t>
  </si>
  <si>
    <t xml:space="preserve">Nota ESF-14 Pasivo - Pasivos Diferidos y Otros </t>
  </si>
  <si>
    <t xml:space="preserve">              LAS REGLAS DE REGISTRO Y  VALORACIÓN DEL PATRIMONIO PARA LOS MUNICIPIOS Y SUS ENTES PÚBLICOS, MOTIVO POR EL CUAL SE ESTÁ TRABAJANDO PARA CUMPLIR</t>
  </si>
  <si>
    <t>CÁMARAS FOTOGRÁFICAS Y DE VIDEO</t>
  </si>
  <si>
    <t>EQUIPOS Y APARATOS AUDIOVISUALES</t>
  </si>
  <si>
    <t xml:space="preserve">ESTA NOTA NO LE APLICA A LA PRESIDENCIA MUNICIPAL DE ZARAGOZA, YA QUE NO RELIZA NINGÚN PROCESO DE TRANSFORMACIÓN Y/O </t>
  </si>
  <si>
    <t>ESTA NOTA NO LE APLICA A LA PRESIDENCIA MUNICIPAL DE ZARAGOZA, YA QUE NO CUENTA CON REGISTROS EN LAS CUENTAS APLICABLES.</t>
  </si>
  <si>
    <t xml:space="preserve">ESTA NOTA NO LE APLICA A LA PRESIDENCIA MUNICIPAL DE ZARAGOZA, YA QUE NO TIENE INVERSIONES FINANCIERAS, SOLO SE </t>
  </si>
  <si>
    <t>ESTA NOTA NO LE APLICA A LA PRESIDENCIA MUNICIPAL DE ZARAGOZA, YA QUE NO TIENE FIDEICOMISOS.</t>
  </si>
  <si>
    <t xml:space="preserve">ESTA NOTA NO LE APLICA A LA PRESIDENCIA MUNICIPAL DE ZARAGOZA, YA QUE NO CUENTA CON REGISTROS EN LAS CUENTAS </t>
  </si>
  <si>
    <t>Nota ESF-10 Activo - Estimaciones y Deterioros</t>
  </si>
  <si>
    <t>OTROS EQUIPOS DE TRANSPORTE</t>
  </si>
  <si>
    <t>MAQUINARIA Y EQUIPO AGROPECUARIO</t>
  </si>
  <si>
    <t>CB0063</t>
  </si>
  <si>
    <t>CB0064</t>
  </si>
  <si>
    <t>SERFIN 65505457996(FPFIEYM 2016)</t>
  </si>
  <si>
    <t>CARROCERIAS Y REMOLQUES</t>
  </si>
  <si>
    <t>APARATOS DEPORTIVOS</t>
  </si>
  <si>
    <t>RETENCIONES Y CONTRIBUCIONES POR PAGAR A CORTO PLAZO</t>
  </si>
  <si>
    <t>CB0013</t>
  </si>
  <si>
    <t>SERFIN CUENTA PUENTE INGRESOS - 1348</t>
  </si>
  <si>
    <t>TRANSFERENCIAS OTORGADAS POR PAGAR A CORTO PLAZO</t>
  </si>
  <si>
    <t>CUENTAS POR PAGAR SECRETARIA DE FINANZAS</t>
  </si>
  <si>
    <t>CB0068</t>
  </si>
  <si>
    <t>SERFIN 65-50599396-5 (FORTA 2017)</t>
  </si>
  <si>
    <t>CB0069</t>
  </si>
  <si>
    <t>SERFIN 65-50599374-9 (INFRA 2017)</t>
  </si>
  <si>
    <t>OTROS PASIVOS A CORTO PLAZO</t>
  </si>
  <si>
    <t>INGRESOS POR CLASIFICAR</t>
  </si>
  <si>
    <t>CONSTR. SW OBRAS PARA EL ABASTECIMIENTO DE AGUYA, PETROLEO,</t>
  </si>
  <si>
    <t>GAS, ELCTRICIDAD Y TELECOMUNICACIONES EN PROCESO</t>
  </si>
  <si>
    <t>CB0026</t>
  </si>
  <si>
    <t>SERFIN 65502076054 (ALIANZA 2007)(BAJA)</t>
  </si>
  <si>
    <t>CB0055</t>
  </si>
  <si>
    <t>SERFIN 92-00194619-1 (IMPUESTOS FED Y ESTAT)(BAJA)</t>
  </si>
  <si>
    <t>SERFIN 65505457874 (INFRA 2016)(BAJA)</t>
  </si>
  <si>
    <t>CB007</t>
  </si>
  <si>
    <t>SERFIN 000002075327131 (BAJA)</t>
  </si>
  <si>
    <t>CB0070</t>
  </si>
  <si>
    <t xml:space="preserve">SERFIN CUENTA PUENTE DE INGRESOS SIMAS </t>
  </si>
  <si>
    <t>CB0072</t>
  </si>
  <si>
    <t>SERFIN 22-00058215-9</t>
  </si>
  <si>
    <t>CB0073</t>
  </si>
  <si>
    <t>SERFIN 22000585280 (FORTALECE2017)</t>
  </si>
  <si>
    <t>CB0074</t>
  </si>
  <si>
    <t>SERFIN 22-00060324-1</t>
  </si>
  <si>
    <t>CB0075</t>
  </si>
  <si>
    <t>SERFIN 22000585306</t>
  </si>
  <si>
    <t>CB008</t>
  </si>
  <si>
    <t>SERFIN 02075435147 (BAJA)</t>
  </si>
  <si>
    <t>EDIFICIOS NO HABITACIONALES</t>
  </si>
  <si>
    <t>TOTAL AL 31 DE DICIEMBRE DE 2017</t>
  </si>
  <si>
    <t>TOTAL BANCOS MONEDA NACIONAL AL 31 DE DICIEMBRE DE 2017</t>
  </si>
  <si>
    <t>CB0076</t>
  </si>
  <si>
    <t>FORTALECE D 2017</t>
  </si>
  <si>
    <t>PASIVOS DIFERIDOS A CORTO PLAZO</t>
  </si>
  <si>
    <t>INGRESOS POR DAP NO REGISTRADO</t>
  </si>
  <si>
    <t>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</si>
</sst>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4" fontId="0" fillId="0" borderId="0" xfId="0" applyNumberFormat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4" fontId="2" fillId="0" borderId="0" xfId="0" applyNumberFormat="1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3" xfId="0" applyNumberFormat="1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3" fillId="0" borderId="12" xfId="1" applyNumberFormat="1" applyFont="1" applyBorder="1"/>
    <xf numFmtId="4" fontId="2" fillId="0" borderId="5" xfId="0" applyNumberFormat="1" applyFont="1" applyFill="1" applyBorder="1"/>
    <xf numFmtId="4" fontId="3" fillId="0" borderId="12" xfId="0" applyNumberFormat="1" applyFont="1" applyFill="1" applyBorder="1"/>
    <xf numFmtId="4" fontId="2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3" fillId="0" borderId="0" xfId="1" applyNumberFormat="1" applyFont="1" applyBorder="1"/>
    <xf numFmtId="4" fontId="3" fillId="0" borderId="17" xfId="1" applyNumberFormat="1" applyFont="1" applyBorder="1"/>
    <xf numFmtId="0" fontId="4" fillId="0" borderId="0" xfId="0" applyFont="1" applyFill="1" applyAlignment="1"/>
    <xf numFmtId="0" fontId="0" fillId="0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0" fillId="0" borderId="0" xfId="0" applyNumberFormat="1"/>
    <xf numFmtId="4" fontId="2" fillId="0" borderId="0" xfId="0" applyNumberFormat="1" applyFont="1" applyBorder="1" applyAlignment="1">
      <alignment horizontal="right"/>
    </xf>
    <xf numFmtId="4" fontId="3" fillId="0" borderId="19" xfId="0" applyNumberFormat="1" applyFont="1" applyFill="1" applyBorder="1"/>
    <xf numFmtId="4" fontId="3" fillId="0" borderId="18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7" xfId="0" applyFont="1" applyFill="1" applyBorder="1"/>
    <xf numFmtId="0" fontId="2" fillId="0" borderId="13" xfId="0" applyFont="1" applyFill="1" applyBorder="1"/>
    <xf numFmtId="4" fontId="2" fillId="0" borderId="13" xfId="0" applyNumberFormat="1" applyFont="1" applyFill="1" applyBorder="1"/>
    <xf numFmtId="0" fontId="3" fillId="0" borderId="7" xfId="0" applyFont="1" applyFill="1" applyBorder="1"/>
    <xf numFmtId="0" fontId="2" fillId="0" borderId="5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right"/>
    </xf>
    <xf numFmtId="4" fontId="2" fillId="0" borderId="8" xfId="1" applyNumberFormat="1" applyFont="1" applyFill="1" applyBorder="1"/>
    <xf numFmtId="0" fontId="2" fillId="0" borderId="9" xfId="0" applyFont="1" applyFill="1" applyBorder="1"/>
    <xf numFmtId="4" fontId="2" fillId="0" borderId="5" xfId="1" applyNumberFormat="1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" fontId="3" fillId="0" borderId="5" xfId="0" applyNumberFormat="1" applyFont="1" applyFill="1" applyBorder="1"/>
    <xf numFmtId="0" fontId="6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0" fontId="0" fillId="0" borderId="5" xfId="0" applyFill="1" applyBorder="1"/>
    <xf numFmtId="0" fontId="3" fillId="0" borderId="7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4" fontId="3" fillId="0" borderId="20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57150</xdr:rowOff>
    </xdr:from>
    <xdr:to>
      <xdr:col>2</xdr:col>
      <xdr:colOff>514350</xdr:colOff>
      <xdr:row>7</xdr:row>
      <xdr:rowOff>28576</xdr:rowOff>
    </xdr:to>
    <xdr:pic>
      <xdr:nvPicPr>
        <xdr:cNvPr id="3" name="2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57150"/>
          <a:ext cx="1714499" cy="1504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2</xdr:col>
      <xdr:colOff>352424</xdr:colOff>
      <xdr:row>6</xdr:row>
      <xdr:rowOff>171451</xdr:rowOff>
    </xdr:to>
    <xdr:pic>
      <xdr:nvPicPr>
        <xdr:cNvPr id="3" name="2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714499" cy="1504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2</xdr:col>
      <xdr:colOff>276225</xdr:colOff>
      <xdr:row>6</xdr:row>
      <xdr:rowOff>0</xdr:rowOff>
    </xdr:to>
    <xdr:pic>
      <xdr:nvPicPr>
        <xdr:cNvPr id="3" name="2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5725"/>
          <a:ext cx="1628775" cy="1304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66676</xdr:rowOff>
    </xdr:from>
    <xdr:to>
      <xdr:col>2</xdr:col>
      <xdr:colOff>161925</xdr:colOff>
      <xdr:row>6</xdr:row>
      <xdr:rowOff>76201</xdr:rowOff>
    </xdr:to>
    <xdr:pic>
      <xdr:nvPicPr>
        <xdr:cNvPr id="4" name="3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6"/>
          <a:ext cx="1647825" cy="1352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27</xdr:row>
      <xdr:rowOff>28575</xdr:rowOff>
    </xdr:from>
    <xdr:to>
      <xdr:col>2</xdr:col>
      <xdr:colOff>133350</xdr:colOff>
      <xdr:row>33</xdr:row>
      <xdr:rowOff>9525</xdr:rowOff>
    </xdr:to>
    <xdr:pic>
      <xdr:nvPicPr>
        <xdr:cNvPr id="5" name="4 Imagen" descr="C:\Users\ZaragozaSvr\Desktop\JORGE ARMIN\OFICIAL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372100"/>
          <a:ext cx="1552574" cy="1323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22</xdr:row>
      <xdr:rowOff>57150</xdr:rowOff>
    </xdr:from>
    <xdr:to>
      <xdr:col>2</xdr:col>
      <xdr:colOff>342899</xdr:colOff>
      <xdr:row>29</xdr:row>
      <xdr:rowOff>28576</xdr:rowOff>
    </xdr:to>
    <xdr:pic>
      <xdr:nvPicPr>
        <xdr:cNvPr id="5" name="4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162675"/>
          <a:ext cx="1714499" cy="1504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9525</xdr:rowOff>
    </xdr:from>
    <xdr:to>
      <xdr:col>2</xdr:col>
      <xdr:colOff>266699</xdr:colOff>
      <xdr:row>6</xdr:row>
      <xdr:rowOff>171451</xdr:rowOff>
    </xdr:to>
    <xdr:pic>
      <xdr:nvPicPr>
        <xdr:cNvPr id="6" name="5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1714499" cy="1504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85726</xdr:rowOff>
    </xdr:from>
    <xdr:to>
      <xdr:col>2</xdr:col>
      <xdr:colOff>228600</xdr:colOff>
      <xdr:row>6</xdr:row>
      <xdr:rowOff>38101</xdr:rowOff>
    </xdr:to>
    <xdr:pic>
      <xdr:nvPicPr>
        <xdr:cNvPr id="3" name="2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6"/>
          <a:ext cx="159067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28</xdr:row>
      <xdr:rowOff>57150</xdr:rowOff>
    </xdr:from>
    <xdr:to>
      <xdr:col>2</xdr:col>
      <xdr:colOff>371474</xdr:colOff>
      <xdr:row>35</xdr:row>
      <xdr:rowOff>28576</xdr:rowOff>
    </xdr:to>
    <xdr:pic>
      <xdr:nvPicPr>
        <xdr:cNvPr id="5" name="4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505700"/>
          <a:ext cx="1714499" cy="1504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14</xdr:row>
      <xdr:rowOff>0</xdr:rowOff>
    </xdr:from>
    <xdr:to>
      <xdr:col>2</xdr:col>
      <xdr:colOff>285749</xdr:colOff>
      <xdr:row>20</xdr:row>
      <xdr:rowOff>161926</xdr:rowOff>
    </xdr:to>
    <xdr:pic>
      <xdr:nvPicPr>
        <xdr:cNvPr id="6" name="5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29025"/>
          <a:ext cx="1714499" cy="1504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76200</xdr:rowOff>
    </xdr:from>
    <xdr:to>
      <xdr:col>2</xdr:col>
      <xdr:colOff>228599</xdr:colOff>
      <xdr:row>7</xdr:row>
      <xdr:rowOff>47626</xdr:rowOff>
    </xdr:to>
    <xdr:pic>
      <xdr:nvPicPr>
        <xdr:cNvPr id="7" name="6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714499" cy="1504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2</xdr:col>
      <xdr:colOff>219075</xdr:colOff>
      <xdr:row>6</xdr:row>
      <xdr:rowOff>95250</xdr:rowOff>
    </xdr:to>
    <xdr:pic>
      <xdr:nvPicPr>
        <xdr:cNvPr id="3" name="2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457325" cy="1352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17</xdr:row>
      <xdr:rowOff>57150</xdr:rowOff>
    </xdr:from>
    <xdr:to>
      <xdr:col>1</xdr:col>
      <xdr:colOff>495300</xdr:colOff>
      <xdr:row>23</xdr:row>
      <xdr:rowOff>66675</xdr:rowOff>
    </xdr:to>
    <xdr:pic>
      <xdr:nvPicPr>
        <xdr:cNvPr id="5" name="4 Imagen" descr="C:\Users\ZaragozaSvr\Desktop\JORGE ARMIN\OFICI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543300"/>
          <a:ext cx="1419225" cy="1400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</xdr:row>
      <xdr:rowOff>28575</xdr:rowOff>
    </xdr:from>
    <xdr:to>
      <xdr:col>1</xdr:col>
      <xdr:colOff>466724</xdr:colOff>
      <xdr:row>6</xdr:row>
      <xdr:rowOff>85724</xdr:rowOff>
    </xdr:to>
    <xdr:pic>
      <xdr:nvPicPr>
        <xdr:cNvPr id="6" name="5 Imagen" descr="C:\Users\ZaragozaSvr\Desktop\JORGE ARMIN\OFICIAL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9075"/>
          <a:ext cx="1381124" cy="1257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3:L38"/>
  <sheetViews>
    <sheetView workbookViewId="0">
      <selection activeCell="C25" sqref="C25"/>
    </sheetView>
  </sheetViews>
  <sheetFormatPr baseColWidth="10" defaultRowHeight="14.4" x14ac:dyDescent="0.3"/>
  <cols>
    <col min="3" max="3" width="15.88671875" customWidth="1"/>
    <col min="4" max="4" width="11.88671875" customWidth="1"/>
    <col min="5" max="5" width="14.33203125" customWidth="1"/>
    <col min="6" max="6" width="14.44140625" bestFit="1" customWidth="1"/>
    <col min="7" max="7" width="28.33203125" customWidth="1"/>
    <col min="8" max="8" width="14.5546875" customWidth="1"/>
    <col min="9" max="9" width="13.33203125" customWidth="1"/>
    <col min="10" max="10" width="12.44140625" bestFit="1" customWidth="1"/>
    <col min="12" max="12" width="11.6640625" bestFit="1" customWidth="1"/>
    <col min="13" max="13" width="12.44140625" bestFit="1" customWidth="1"/>
  </cols>
  <sheetData>
    <row r="3" spans="1:12" ht="23.25" x14ac:dyDescent="0.35">
      <c r="A3" s="94" t="s">
        <v>69</v>
      </c>
      <c r="B3" s="94"/>
      <c r="C3" s="94"/>
      <c r="D3" s="94"/>
      <c r="E3" s="94"/>
      <c r="F3" s="94"/>
      <c r="G3" s="94"/>
      <c r="H3" s="94"/>
      <c r="I3" s="94"/>
      <c r="J3" s="94"/>
    </row>
    <row r="4" spans="1:12" ht="18.75" x14ac:dyDescent="0.3">
      <c r="A4" s="95" t="s">
        <v>0</v>
      </c>
      <c r="B4" s="95"/>
      <c r="C4" s="95"/>
      <c r="D4" s="95"/>
      <c r="E4" s="95"/>
      <c r="F4" s="95"/>
      <c r="G4" s="95"/>
      <c r="H4" s="95"/>
      <c r="I4" s="95"/>
      <c r="J4" s="95"/>
      <c r="L4" s="57"/>
    </row>
    <row r="5" spans="1:12" ht="18.75" x14ac:dyDescent="0.3">
      <c r="A5" s="95" t="s">
        <v>140</v>
      </c>
      <c r="B5" s="95"/>
      <c r="C5" s="95"/>
      <c r="D5" s="95"/>
      <c r="E5" s="95"/>
      <c r="F5" s="95"/>
      <c r="G5" s="95"/>
      <c r="H5" s="95"/>
      <c r="I5" s="95"/>
      <c r="J5" s="95"/>
      <c r="L5" s="57"/>
    </row>
    <row r="6" spans="1:12" ht="1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L6" s="57"/>
    </row>
    <row r="7" spans="1:12" ht="15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L7" s="57"/>
    </row>
    <row r="8" spans="1:12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L8" s="57"/>
    </row>
    <row r="9" spans="1:12" ht="15" thickBot="1" x14ac:dyDescent="0.35">
      <c r="A9" s="4" t="s">
        <v>1</v>
      </c>
      <c r="B9" s="91" t="s">
        <v>57</v>
      </c>
      <c r="C9" s="92"/>
      <c r="D9" s="92"/>
      <c r="E9" s="93"/>
      <c r="F9" s="5" t="s">
        <v>2</v>
      </c>
      <c r="G9" s="4" t="s">
        <v>3</v>
      </c>
      <c r="H9" s="15" t="s">
        <v>4</v>
      </c>
      <c r="I9" s="16" t="s">
        <v>5</v>
      </c>
      <c r="J9" s="17" t="s">
        <v>6</v>
      </c>
      <c r="K9" s="45"/>
      <c r="L9" s="2"/>
    </row>
    <row r="10" spans="1:12" ht="15" x14ac:dyDescent="0.25">
      <c r="A10" s="44"/>
      <c r="B10" s="40"/>
      <c r="C10" s="41"/>
      <c r="D10" s="41"/>
      <c r="E10" s="42"/>
      <c r="F10" s="41"/>
      <c r="G10" s="44"/>
      <c r="H10" s="45"/>
      <c r="I10" s="46"/>
      <c r="J10" s="47"/>
    </row>
    <row r="11" spans="1:12" ht="15" x14ac:dyDescent="0.25">
      <c r="A11" s="48">
        <v>1112105</v>
      </c>
      <c r="B11" s="49" t="s">
        <v>72</v>
      </c>
      <c r="C11" s="8"/>
      <c r="D11" s="8"/>
      <c r="E11" s="9"/>
      <c r="F11" s="10"/>
      <c r="G11" s="6"/>
      <c r="H11" s="18"/>
      <c r="I11" s="19"/>
      <c r="J11" s="47"/>
    </row>
    <row r="12" spans="1:12" ht="15" x14ac:dyDescent="0.25">
      <c r="A12" s="6" t="s">
        <v>102</v>
      </c>
      <c r="B12" s="7" t="s">
        <v>103</v>
      </c>
      <c r="C12" s="8"/>
      <c r="D12" s="8"/>
      <c r="E12" s="9"/>
      <c r="F12" s="10">
        <v>202.21</v>
      </c>
      <c r="G12" s="6" t="s">
        <v>7</v>
      </c>
      <c r="H12" s="18"/>
      <c r="I12" s="19"/>
      <c r="J12" s="47"/>
    </row>
    <row r="13" spans="1:12" ht="15" x14ac:dyDescent="0.25">
      <c r="A13" s="6" t="s">
        <v>114</v>
      </c>
      <c r="B13" s="7" t="s">
        <v>115</v>
      </c>
      <c r="C13" s="8"/>
      <c r="D13" s="8"/>
      <c r="E13" s="9"/>
      <c r="F13" s="10">
        <v>0</v>
      </c>
      <c r="G13" s="6" t="s">
        <v>7</v>
      </c>
      <c r="H13" s="18"/>
      <c r="I13" s="19"/>
      <c r="J13" s="47"/>
    </row>
    <row r="14" spans="1:12" ht="15" x14ac:dyDescent="0.25">
      <c r="A14" s="6" t="s">
        <v>116</v>
      </c>
      <c r="B14" s="7" t="s">
        <v>117</v>
      </c>
      <c r="C14" s="8"/>
      <c r="D14" s="8"/>
      <c r="E14" s="9"/>
      <c r="F14" s="10">
        <v>0</v>
      </c>
      <c r="G14" s="6"/>
      <c r="H14" s="18"/>
      <c r="I14" s="19"/>
      <c r="J14" s="47"/>
    </row>
    <row r="15" spans="1:12" ht="15" x14ac:dyDescent="0.25">
      <c r="A15" s="6" t="s">
        <v>96</v>
      </c>
      <c r="B15" s="7" t="s">
        <v>118</v>
      </c>
      <c r="C15" s="8"/>
      <c r="D15" s="8"/>
      <c r="E15" s="9"/>
      <c r="F15" s="10">
        <v>0</v>
      </c>
      <c r="G15" s="6" t="s">
        <v>8</v>
      </c>
      <c r="H15" s="18" t="s">
        <v>11</v>
      </c>
      <c r="I15" s="19" t="s">
        <v>9</v>
      </c>
      <c r="J15" s="20" t="s">
        <v>10</v>
      </c>
    </row>
    <row r="16" spans="1:12" ht="15" x14ac:dyDescent="0.25">
      <c r="A16" s="6" t="s">
        <v>97</v>
      </c>
      <c r="B16" s="7" t="s">
        <v>98</v>
      </c>
      <c r="C16" s="8"/>
      <c r="D16" s="8"/>
      <c r="E16" s="9"/>
      <c r="F16" s="10">
        <v>0</v>
      </c>
      <c r="G16" s="6" t="s">
        <v>7</v>
      </c>
      <c r="H16" s="18" t="s">
        <v>11</v>
      </c>
      <c r="I16" s="19" t="s">
        <v>9</v>
      </c>
      <c r="J16" s="20" t="s">
        <v>10</v>
      </c>
    </row>
    <row r="17" spans="1:12" ht="15" x14ac:dyDescent="0.25">
      <c r="A17" s="6" t="s">
        <v>106</v>
      </c>
      <c r="B17" s="7" t="s">
        <v>107</v>
      </c>
      <c r="C17" s="8"/>
      <c r="D17" s="8"/>
      <c r="E17" s="9"/>
      <c r="F17" s="10">
        <v>0</v>
      </c>
      <c r="G17" s="6" t="s">
        <v>7</v>
      </c>
      <c r="H17" s="18" t="s">
        <v>11</v>
      </c>
      <c r="I17" s="19" t="s">
        <v>9</v>
      </c>
      <c r="J17" s="20" t="s">
        <v>10</v>
      </c>
    </row>
    <row r="18" spans="1:12" ht="15" x14ac:dyDescent="0.25">
      <c r="A18" s="6" t="s">
        <v>108</v>
      </c>
      <c r="B18" s="7" t="s">
        <v>109</v>
      </c>
      <c r="C18" s="8"/>
      <c r="D18" s="8"/>
      <c r="E18" s="9"/>
      <c r="F18" s="10">
        <v>0</v>
      </c>
      <c r="G18" s="6" t="s">
        <v>8</v>
      </c>
      <c r="H18" s="18" t="s">
        <v>11</v>
      </c>
      <c r="I18" s="19" t="s">
        <v>9</v>
      </c>
      <c r="J18" s="20" t="s">
        <v>10</v>
      </c>
    </row>
    <row r="19" spans="1:12" ht="15" x14ac:dyDescent="0.25">
      <c r="A19" s="6" t="s">
        <v>119</v>
      </c>
      <c r="B19" s="7" t="s">
        <v>120</v>
      </c>
      <c r="C19" s="8"/>
      <c r="D19" s="8"/>
      <c r="E19" s="9"/>
      <c r="F19" s="10">
        <v>0</v>
      </c>
      <c r="G19" s="6" t="s">
        <v>7</v>
      </c>
      <c r="H19" s="18"/>
      <c r="I19" s="19"/>
      <c r="J19" s="20"/>
    </row>
    <row r="20" spans="1:12" ht="15" x14ac:dyDescent="0.25">
      <c r="A20" s="6" t="s">
        <v>121</v>
      </c>
      <c r="B20" s="7" t="s">
        <v>122</v>
      </c>
      <c r="C20" s="8"/>
      <c r="D20" s="8"/>
      <c r="E20" s="9"/>
      <c r="F20" s="10">
        <v>0</v>
      </c>
      <c r="G20" s="6"/>
      <c r="H20" s="18"/>
      <c r="I20" s="19"/>
      <c r="J20" s="20"/>
      <c r="L20" s="1"/>
    </row>
    <row r="21" spans="1:12" ht="15" x14ac:dyDescent="0.25">
      <c r="A21" s="6" t="s">
        <v>123</v>
      </c>
      <c r="B21" s="7" t="s">
        <v>124</v>
      </c>
      <c r="C21" s="8"/>
      <c r="D21" s="8"/>
      <c r="E21" s="9"/>
      <c r="F21" s="10">
        <v>0</v>
      </c>
      <c r="G21" s="6"/>
      <c r="H21" s="18"/>
      <c r="I21" s="19"/>
      <c r="J21" s="20"/>
    </row>
    <row r="22" spans="1:12" ht="15" x14ac:dyDescent="0.25">
      <c r="A22" s="6" t="s">
        <v>125</v>
      </c>
      <c r="B22" s="7" t="s">
        <v>126</v>
      </c>
      <c r="C22" s="8"/>
      <c r="D22" s="8"/>
      <c r="E22" s="9"/>
      <c r="F22" s="10">
        <v>1</v>
      </c>
      <c r="G22" s="6"/>
      <c r="H22" s="18"/>
      <c r="I22" s="19"/>
      <c r="J22" s="20"/>
    </row>
    <row r="23" spans="1:12" ht="15" x14ac:dyDescent="0.25">
      <c r="A23" s="6" t="s">
        <v>127</v>
      </c>
      <c r="B23" s="7" t="s">
        <v>128</v>
      </c>
      <c r="C23" s="8"/>
      <c r="D23" s="8"/>
      <c r="E23" s="9"/>
      <c r="F23" s="10">
        <v>0</v>
      </c>
      <c r="G23" s="6"/>
      <c r="H23" s="18"/>
      <c r="I23" s="19"/>
      <c r="J23" s="20"/>
    </row>
    <row r="24" spans="1:12" ht="15" x14ac:dyDescent="0.25">
      <c r="A24" s="6" t="s">
        <v>129</v>
      </c>
      <c r="B24" s="7" t="s">
        <v>130</v>
      </c>
      <c r="C24" s="8"/>
      <c r="D24" s="8"/>
      <c r="E24" s="9"/>
      <c r="F24" s="10">
        <v>5936.11</v>
      </c>
      <c r="G24" s="6" t="s">
        <v>7</v>
      </c>
      <c r="H24" s="18"/>
      <c r="I24" s="19"/>
      <c r="J24" s="20"/>
    </row>
    <row r="25" spans="1:12" ht="15" x14ac:dyDescent="0.25">
      <c r="A25" s="6" t="s">
        <v>136</v>
      </c>
      <c r="B25" s="7" t="s">
        <v>137</v>
      </c>
      <c r="C25" s="8"/>
      <c r="D25" s="8"/>
      <c r="E25" s="9"/>
      <c r="F25" s="10">
        <v>0</v>
      </c>
      <c r="G25" s="6"/>
      <c r="H25" s="18"/>
      <c r="I25" s="19"/>
      <c r="J25" s="20"/>
    </row>
    <row r="26" spans="1:12" ht="15" x14ac:dyDescent="0.25">
      <c r="A26" s="6" t="s">
        <v>131</v>
      </c>
      <c r="B26" s="7" t="s">
        <v>132</v>
      </c>
      <c r="C26" s="8"/>
      <c r="D26" s="8"/>
      <c r="E26" s="9"/>
      <c r="F26" s="10">
        <v>0</v>
      </c>
      <c r="G26" s="6" t="s">
        <v>7</v>
      </c>
      <c r="H26" s="18"/>
      <c r="I26" s="19"/>
      <c r="J26" s="20"/>
    </row>
    <row r="27" spans="1:12" ht="15" x14ac:dyDescent="0.25">
      <c r="A27" s="6" t="s">
        <v>70</v>
      </c>
      <c r="B27" s="7" t="s">
        <v>71</v>
      </c>
      <c r="C27" s="8"/>
      <c r="D27" s="8"/>
      <c r="E27" s="9"/>
      <c r="F27" s="10">
        <v>-9338.0499999999993</v>
      </c>
      <c r="G27" s="6" t="s">
        <v>7</v>
      </c>
      <c r="H27" s="18" t="s">
        <v>11</v>
      </c>
      <c r="I27" s="19" t="s">
        <v>9</v>
      </c>
      <c r="J27" s="20" t="s">
        <v>10</v>
      </c>
    </row>
    <row r="28" spans="1:12" ht="15.75" thickBot="1" x14ac:dyDescent="0.3">
      <c r="A28" s="6"/>
      <c r="B28" s="88" t="s">
        <v>134</v>
      </c>
      <c r="C28" s="89"/>
      <c r="D28" s="89"/>
      <c r="E28" s="90"/>
      <c r="F28" s="51">
        <f>SUM(F12:F27)</f>
        <v>-3198.7299999999996</v>
      </c>
      <c r="G28" s="6"/>
      <c r="H28" s="21"/>
      <c r="I28" s="22"/>
      <c r="J28" s="23"/>
    </row>
    <row r="29" spans="1:12" x14ac:dyDescent="0.3">
      <c r="A29" s="6"/>
      <c r="B29" s="54"/>
      <c r="C29" s="55"/>
      <c r="D29" s="55"/>
      <c r="E29" s="56"/>
      <c r="F29" s="50"/>
      <c r="G29" s="6"/>
      <c r="H29" s="21"/>
      <c r="I29" s="22"/>
      <c r="J29" s="23"/>
    </row>
    <row r="30" spans="1:12" ht="15" thickBot="1" x14ac:dyDescent="0.35">
      <c r="A30" s="6"/>
      <c r="B30" s="88" t="s">
        <v>135</v>
      </c>
      <c r="C30" s="89"/>
      <c r="D30" s="89"/>
      <c r="E30" s="90"/>
      <c r="F30" s="36">
        <f>+F28</f>
        <v>-3198.7299999999996</v>
      </c>
      <c r="G30" s="6"/>
      <c r="H30" s="21"/>
      <c r="I30" s="22"/>
      <c r="J30" s="23"/>
    </row>
    <row r="31" spans="1:12" ht="15" thickTop="1" x14ac:dyDescent="0.3">
      <c r="A31" s="6"/>
      <c r="B31" s="40"/>
      <c r="C31" s="41"/>
      <c r="D31" s="41"/>
      <c r="E31" s="42"/>
      <c r="F31" s="50"/>
      <c r="G31" s="6"/>
      <c r="H31" s="21"/>
      <c r="I31" s="22"/>
      <c r="J31" s="23"/>
    </row>
    <row r="32" spans="1:12" ht="15" thickBot="1" x14ac:dyDescent="0.35">
      <c r="A32" s="11"/>
      <c r="B32" s="12"/>
      <c r="C32" s="13" t="s">
        <v>14</v>
      </c>
      <c r="D32" s="13"/>
      <c r="E32" s="14"/>
      <c r="F32" s="13"/>
      <c r="G32" s="11"/>
      <c r="H32" s="24"/>
      <c r="I32" s="25"/>
      <c r="J32" s="26"/>
    </row>
    <row r="34" spans="1:6" x14ac:dyDescent="0.3">
      <c r="A34" t="s">
        <v>73</v>
      </c>
    </row>
    <row r="35" spans="1:6" x14ac:dyDescent="0.3">
      <c r="A35" t="s">
        <v>58</v>
      </c>
    </row>
    <row r="37" spans="1:6" x14ac:dyDescent="0.3">
      <c r="F37" s="1"/>
    </row>
    <row r="38" spans="1:6" x14ac:dyDescent="0.3">
      <c r="F38" s="1"/>
    </row>
  </sheetData>
  <mergeCells count="6">
    <mergeCell ref="B30:E30"/>
    <mergeCell ref="B28:E28"/>
    <mergeCell ref="B9:E9"/>
    <mergeCell ref="A3:J3"/>
    <mergeCell ref="A4:J4"/>
    <mergeCell ref="A5:J5"/>
  </mergeCells>
  <pageMargins left="0.7" right="0.7" top="0.75" bottom="0.75" header="0.3" footer="0.3"/>
  <pageSetup scale="6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M28"/>
  <sheetViews>
    <sheetView tabSelected="1" workbookViewId="0">
      <selection activeCell="H7" sqref="H7"/>
    </sheetView>
  </sheetViews>
  <sheetFormatPr baseColWidth="10" defaultRowHeight="14.4" x14ac:dyDescent="0.3"/>
  <cols>
    <col min="5" max="5" width="21.109375" customWidth="1"/>
    <col min="6" max="6" width="17.109375" customWidth="1"/>
    <col min="7" max="7" width="14.44140625" bestFit="1" customWidth="1"/>
    <col min="8" max="10" width="14.44140625" customWidth="1"/>
  </cols>
  <sheetData>
    <row r="1" spans="1:13" ht="1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3" ht="1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ht="23.25" x14ac:dyDescent="0.35">
      <c r="A3" s="94" t="s">
        <v>69</v>
      </c>
      <c r="B3" s="94"/>
      <c r="C3" s="94"/>
      <c r="D3" s="94"/>
      <c r="E3" s="94"/>
      <c r="F3" s="94"/>
      <c r="G3" s="94"/>
      <c r="H3" s="94"/>
      <c r="I3" s="94"/>
      <c r="J3" s="94"/>
    </row>
    <row r="4" spans="1:13" ht="18.75" x14ac:dyDescent="0.3">
      <c r="A4" s="95" t="s">
        <v>13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18.75" x14ac:dyDescent="0.3">
      <c r="A5" s="95" t="s">
        <v>12</v>
      </c>
      <c r="B5" s="95"/>
      <c r="C5" s="95"/>
      <c r="D5" s="95"/>
      <c r="E5" s="95"/>
      <c r="F5" s="95"/>
      <c r="G5" s="95"/>
      <c r="H5" s="95"/>
      <c r="I5" s="95"/>
      <c r="J5" s="95"/>
    </row>
    <row r="6" spans="1:13" ht="18.75" x14ac:dyDescent="0.3">
      <c r="A6" s="95" t="s">
        <v>140</v>
      </c>
      <c r="B6" s="95"/>
      <c r="C6" s="95"/>
      <c r="D6" s="95"/>
      <c r="E6" s="95"/>
      <c r="F6" s="95"/>
      <c r="G6" s="95"/>
      <c r="H6" s="95"/>
      <c r="I6" s="95"/>
      <c r="J6" s="95"/>
    </row>
    <row r="7" spans="1:13" ht="15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3" ht="15.75" thickBot="1" x14ac:dyDescent="0.3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3" ht="15" thickBot="1" x14ac:dyDescent="0.35">
      <c r="A9" s="16" t="s">
        <v>1</v>
      </c>
      <c r="B9" s="99" t="s">
        <v>57</v>
      </c>
      <c r="C9" s="100"/>
      <c r="D9" s="100"/>
      <c r="E9" s="101"/>
      <c r="F9" s="17">
        <v>2017</v>
      </c>
      <c r="G9" s="17">
        <v>2016</v>
      </c>
      <c r="H9" s="16">
        <v>2015</v>
      </c>
      <c r="I9" s="15">
        <v>2014</v>
      </c>
      <c r="J9" s="16">
        <v>2013</v>
      </c>
    </row>
    <row r="10" spans="1:13" ht="15" x14ac:dyDescent="0.25">
      <c r="A10" s="22"/>
      <c r="B10" s="66"/>
      <c r="C10" s="21"/>
      <c r="D10" s="21"/>
      <c r="E10" s="23"/>
      <c r="F10" s="23"/>
      <c r="G10" s="67"/>
      <c r="H10" s="35"/>
      <c r="I10" s="68"/>
      <c r="J10" s="37"/>
    </row>
    <row r="11" spans="1:13" ht="15" x14ac:dyDescent="0.25">
      <c r="A11" s="22"/>
      <c r="B11" s="69" t="s">
        <v>15</v>
      </c>
      <c r="C11" s="21"/>
      <c r="D11" s="21"/>
      <c r="E11" s="23"/>
      <c r="F11" s="23"/>
      <c r="G11" s="22"/>
      <c r="H11" s="35"/>
      <c r="I11" s="37"/>
      <c r="J11" s="37"/>
    </row>
    <row r="12" spans="1:13" ht="15" x14ac:dyDescent="0.25">
      <c r="A12" s="70">
        <v>11229</v>
      </c>
      <c r="B12" s="66" t="s">
        <v>75</v>
      </c>
      <c r="C12" s="21"/>
      <c r="D12" s="21"/>
      <c r="E12" s="23"/>
      <c r="F12" s="71">
        <v>0</v>
      </c>
      <c r="G12" s="71">
        <v>0</v>
      </c>
      <c r="H12" s="35">
        <v>-963121</v>
      </c>
      <c r="I12" s="37">
        <v>-963121</v>
      </c>
      <c r="J12" s="37">
        <v>-963121</v>
      </c>
      <c r="L12" s="35"/>
      <c r="M12" s="1"/>
    </row>
    <row r="13" spans="1:13" ht="15" x14ac:dyDescent="0.25">
      <c r="A13" s="70">
        <v>11239208</v>
      </c>
      <c r="B13" s="66" t="s">
        <v>16</v>
      </c>
      <c r="C13" s="21"/>
      <c r="D13" s="21"/>
      <c r="E13" s="23"/>
      <c r="F13" s="71">
        <v>0</v>
      </c>
      <c r="G13" s="71">
        <v>0</v>
      </c>
      <c r="H13" s="35">
        <v>0</v>
      </c>
      <c r="I13" s="37">
        <v>1950.86</v>
      </c>
      <c r="J13" s="37">
        <v>-437.95</v>
      </c>
    </row>
    <row r="14" spans="1:13" ht="15" x14ac:dyDescent="0.25">
      <c r="A14" s="70">
        <v>11239505</v>
      </c>
      <c r="B14" s="66" t="s">
        <v>17</v>
      </c>
      <c r="C14" s="21"/>
      <c r="D14" s="21"/>
      <c r="E14" s="23"/>
      <c r="F14" s="71">
        <v>0</v>
      </c>
      <c r="G14" s="71">
        <v>0</v>
      </c>
      <c r="H14" s="35">
        <v>2057256.03</v>
      </c>
      <c r="I14" s="37">
        <v>1025160.23</v>
      </c>
      <c r="J14" s="37">
        <v>767136.28</v>
      </c>
    </row>
    <row r="15" spans="1:13" ht="15" x14ac:dyDescent="0.25">
      <c r="A15" s="70">
        <v>1123961</v>
      </c>
      <c r="B15" s="66" t="s">
        <v>18</v>
      </c>
      <c r="C15" s="21"/>
      <c r="D15" s="21"/>
      <c r="E15" s="23"/>
      <c r="F15" s="71">
        <v>99545.47</v>
      </c>
      <c r="G15" s="71">
        <v>1500833</v>
      </c>
      <c r="H15" s="35">
        <v>1288458</v>
      </c>
      <c r="I15" s="37">
        <v>1057654</v>
      </c>
      <c r="J15" s="37">
        <v>782447</v>
      </c>
    </row>
    <row r="16" spans="1:13" ht="15" x14ac:dyDescent="0.25">
      <c r="A16" s="70">
        <v>11241</v>
      </c>
      <c r="B16" s="66" t="s">
        <v>19</v>
      </c>
      <c r="C16" s="21"/>
      <c r="D16" s="21"/>
      <c r="E16" s="23"/>
      <c r="F16" s="71">
        <v>0</v>
      </c>
      <c r="G16" s="71">
        <v>5469979.4699999997</v>
      </c>
      <c r="H16" s="35">
        <v>5469979.4699999997</v>
      </c>
      <c r="I16" s="37">
        <v>5469979.4699999997</v>
      </c>
      <c r="J16" s="37">
        <v>5469979.4699999997</v>
      </c>
    </row>
    <row r="17" spans="1:10" ht="15" x14ac:dyDescent="0.25">
      <c r="A17" s="70">
        <v>11243</v>
      </c>
      <c r="B17" s="66" t="s">
        <v>20</v>
      </c>
      <c r="C17" s="21"/>
      <c r="D17" s="21"/>
      <c r="E17" s="23"/>
      <c r="F17" s="71">
        <v>0</v>
      </c>
      <c r="G17" s="71">
        <v>-154221.71</v>
      </c>
      <c r="H17" s="35">
        <v>-154221.71</v>
      </c>
      <c r="I17" s="37">
        <v>-154221.71</v>
      </c>
      <c r="J17" s="37">
        <v>-154221.71</v>
      </c>
    </row>
    <row r="18" spans="1:10" ht="15" x14ac:dyDescent="0.25">
      <c r="A18" s="70">
        <v>11244</v>
      </c>
      <c r="B18" s="66" t="s">
        <v>77</v>
      </c>
      <c r="C18" s="21"/>
      <c r="D18" s="21"/>
      <c r="E18" s="23"/>
      <c r="F18" s="71">
        <v>0</v>
      </c>
      <c r="G18" s="71">
        <v>5552</v>
      </c>
      <c r="H18" s="35">
        <v>5552</v>
      </c>
      <c r="I18" s="37">
        <v>5552</v>
      </c>
      <c r="J18" s="37">
        <v>5552</v>
      </c>
    </row>
    <row r="19" spans="1:10" ht="15" x14ac:dyDescent="0.25">
      <c r="A19" s="70">
        <v>11245</v>
      </c>
      <c r="B19" s="66" t="s">
        <v>76</v>
      </c>
      <c r="C19" s="21"/>
      <c r="D19" s="21"/>
      <c r="E19" s="23"/>
      <c r="F19" s="71">
        <v>0</v>
      </c>
      <c r="G19" s="71">
        <v>107981.7</v>
      </c>
      <c r="H19" s="35">
        <v>107981.7</v>
      </c>
      <c r="I19" s="37">
        <v>107981.7</v>
      </c>
      <c r="J19" s="37">
        <v>107981.7</v>
      </c>
    </row>
    <row r="20" spans="1:10" ht="15" x14ac:dyDescent="0.25">
      <c r="A20" s="70">
        <v>1125108</v>
      </c>
      <c r="B20" s="66" t="s">
        <v>78</v>
      </c>
      <c r="C20" s="21"/>
      <c r="D20" s="21"/>
      <c r="E20" s="23"/>
      <c r="F20" s="71">
        <v>0</v>
      </c>
      <c r="G20" s="71">
        <v>3909.53</v>
      </c>
      <c r="H20" s="35">
        <v>-54.47</v>
      </c>
      <c r="I20" s="37">
        <v>-53.42</v>
      </c>
      <c r="J20" s="37">
        <v>-14.81</v>
      </c>
    </row>
    <row r="21" spans="1:10" x14ac:dyDescent="0.3">
      <c r="A21" s="70">
        <v>1126208</v>
      </c>
      <c r="B21" s="66" t="s">
        <v>80</v>
      </c>
      <c r="C21" s="21"/>
      <c r="D21" s="21"/>
      <c r="E21" s="23"/>
      <c r="F21" s="71">
        <v>0</v>
      </c>
      <c r="G21" s="71">
        <v>38740</v>
      </c>
      <c r="H21" s="35">
        <v>20000</v>
      </c>
      <c r="I21" s="37">
        <v>0</v>
      </c>
      <c r="J21" s="37">
        <v>1500</v>
      </c>
    </row>
    <row r="22" spans="1:10" ht="15" x14ac:dyDescent="0.25">
      <c r="A22" s="70">
        <v>1129910</v>
      </c>
      <c r="B22" s="66" t="s">
        <v>79</v>
      </c>
      <c r="C22" s="21"/>
      <c r="D22" s="21"/>
      <c r="E22" s="23"/>
      <c r="F22" s="71">
        <v>0</v>
      </c>
      <c r="G22" s="71">
        <v>716933.94</v>
      </c>
      <c r="H22" s="35">
        <v>716933.94</v>
      </c>
      <c r="I22" s="37">
        <v>716933.94</v>
      </c>
      <c r="J22" s="37">
        <v>716933.94</v>
      </c>
    </row>
    <row r="23" spans="1:10" ht="15.75" thickBot="1" x14ac:dyDescent="0.3">
      <c r="A23" s="22"/>
      <c r="B23" s="96" t="s">
        <v>134</v>
      </c>
      <c r="C23" s="97"/>
      <c r="D23" s="97"/>
      <c r="E23" s="98"/>
      <c r="F23" s="72">
        <f>SUM(F12:F22)</f>
        <v>99545.47</v>
      </c>
      <c r="G23" s="72">
        <f>SUM(G12:G22)</f>
        <v>7689707.9299999997</v>
      </c>
      <c r="H23" s="60">
        <f>SUM(H12:H22)</f>
        <v>8548763.9600000009</v>
      </c>
      <c r="I23" s="38">
        <f>SUM(I12:I22)</f>
        <v>7267816.0700000003</v>
      </c>
      <c r="J23" s="38">
        <f>SUM(J12:J22)</f>
        <v>6733734.9199999999</v>
      </c>
    </row>
    <row r="24" spans="1:10" ht="15.75" thickTop="1" x14ac:dyDescent="0.25">
      <c r="A24" s="22"/>
      <c r="B24" s="66"/>
      <c r="C24" s="21"/>
      <c r="D24" s="21"/>
      <c r="E24" s="23"/>
      <c r="F24" s="23"/>
      <c r="G24" s="22"/>
      <c r="H24" s="35"/>
      <c r="I24" s="37"/>
      <c r="J24" s="37"/>
    </row>
    <row r="25" spans="1:10" ht="15" x14ac:dyDescent="0.25">
      <c r="A25" s="22"/>
      <c r="B25" s="66"/>
      <c r="C25" s="21"/>
      <c r="D25" s="21"/>
      <c r="E25" s="23"/>
      <c r="F25" s="23"/>
      <c r="G25" s="22"/>
      <c r="H25" s="73"/>
      <c r="I25" s="22"/>
      <c r="J25" s="22"/>
    </row>
    <row r="26" spans="1:10" ht="15.75" thickBot="1" x14ac:dyDescent="0.3">
      <c r="A26" s="25"/>
      <c r="B26" s="74"/>
      <c r="C26" s="24"/>
      <c r="D26" s="24"/>
      <c r="E26" s="26"/>
      <c r="F26" s="26"/>
      <c r="G26" s="25"/>
      <c r="H26" s="26"/>
      <c r="I26" s="25"/>
      <c r="J26" s="25"/>
    </row>
    <row r="28" spans="1:10" ht="15" x14ac:dyDescent="0.25">
      <c r="G28" s="10"/>
    </row>
  </sheetData>
  <mergeCells count="6">
    <mergeCell ref="B23:E23"/>
    <mergeCell ref="A3:J3"/>
    <mergeCell ref="A4:J4"/>
    <mergeCell ref="A6:J6"/>
    <mergeCell ref="B9:E9"/>
    <mergeCell ref="A5:J5"/>
  </mergeCells>
  <pageMargins left="0.7" right="0.7" top="0.75" bottom="0.75" header="0.3" footer="0.3"/>
  <pageSetup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3:Q29"/>
  <sheetViews>
    <sheetView workbookViewId="0">
      <selection activeCell="A26" sqref="A1:J26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10" width="14.44140625" customWidth="1"/>
    <col min="11" max="11" width="13" customWidth="1"/>
    <col min="16" max="16" width="12.44140625" bestFit="1" customWidth="1"/>
  </cols>
  <sheetData>
    <row r="3" spans="1:17" ht="23.25" x14ac:dyDescent="0.35">
      <c r="A3" s="94" t="s">
        <v>69</v>
      </c>
      <c r="B3" s="94"/>
      <c r="C3" s="94"/>
      <c r="D3" s="94"/>
      <c r="E3" s="94"/>
      <c r="F3" s="94"/>
      <c r="G3" s="94"/>
      <c r="H3" s="94"/>
      <c r="I3" s="94"/>
      <c r="J3" s="94"/>
    </row>
    <row r="4" spans="1:17" ht="18.75" x14ac:dyDescent="0.3">
      <c r="A4" s="95" t="s">
        <v>21</v>
      </c>
      <c r="B4" s="95"/>
      <c r="C4" s="95"/>
      <c r="D4" s="95"/>
      <c r="E4" s="95"/>
      <c r="F4" s="95"/>
      <c r="G4" s="95"/>
      <c r="H4" s="95"/>
      <c r="I4" s="95"/>
      <c r="J4" s="95"/>
    </row>
    <row r="5" spans="1:17" ht="18.75" x14ac:dyDescent="0.3">
      <c r="A5" s="95" t="s">
        <v>140</v>
      </c>
      <c r="B5" s="95"/>
      <c r="C5" s="95"/>
      <c r="D5" s="95"/>
      <c r="E5" s="95"/>
      <c r="F5" s="95"/>
      <c r="G5" s="95"/>
      <c r="H5" s="95"/>
      <c r="I5" s="95"/>
      <c r="J5" s="95"/>
    </row>
    <row r="6" spans="1:17" ht="18.75" x14ac:dyDescent="0.3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7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7" ht="15" thickBot="1" x14ac:dyDescent="0.35">
      <c r="A8" s="102" t="s">
        <v>1</v>
      </c>
      <c r="B8" s="104" t="s">
        <v>57</v>
      </c>
      <c r="C8" s="105"/>
      <c r="D8" s="105"/>
      <c r="E8" s="106"/>
      <c r="F8" s="102" t="s">
        <v>27</v>
      </c>
      <c r="G8" s="91" t="s">
        <v>26</v>
      </c>
      <c r="H8" s="92"/>
      <c r="I8" s="92"/>
      <c r="J8" s="93"/>
    </row>
    <row r="9" spans="1:17" ht="28.2" thickBot="1" x14ac:dyDescent="0.35">
      <c r="A9" s="103"/>
      <c r="B9" s="107"/>
      <c r="C9" s="108"/>
      <c r="D9" s="108"/>
      <c r="E9" s="109"/>
      <c r="F9" s="103"/>
      <c r="G9" s="33" t="s">
        <v>22</v>
      </c>
      <c r="H9" s="34" t="s">
        <v>23</v>
      </c>
      <c r="I9" s="33" t="s">
        <v>24</v>
      </c>
      <c r="J9" s="34" t="s">
        <v>25</v>
      </c>
    </row>
    <row r="10" spans="1:17" ht="15" x14ac:dyDescent="0.25">
      <c r="A10" s="6"/>
      <c r="B10" s="7"/>
      <c r="C10" s="8"/>
      <c r="D10" s="8"/>
      <c r="E10" s="9"/>
      <c r="F10" s="10"/>
      <c r="G10" s="29"/>
      <c r="H10" s="10"/>
      <c r="I10" s="29"/>
      <c r="J10" s="29"/>
    </row>
    <row r="11" spans="1:17" ht="15" x14ac:dyDescent="0.25">
      <c r="A11" s="6"/>
      <c r="B11" s="32" t="s">
        <v>15</v>
      </c>
      <c r="C11" s="8"/>
      <c r="D11" s="8"/>
      <c r="E11" s="9"/>
      <c r="F11" s="35"/>
      <c r="G11" s="30"/>
      <c r="H11" s="10"/>
      <c r="I11" s="30"/>
      <c r="J11" s="30"/>
      <c r="M11" s="1"/>
    </row>
    <row r="12" spans="1:17" ht="15" x14ac:dyDescent="0.25">
      <c r="A12" s="31">
        <v>11239208</v>
      </c>
      <c r="B12" s="7" t="s">
        <v>16</v>
      </c>
      <c r="C12" s="8"/>
      <c r="D12" s="8"/>
      <c r="E12" s="9"/>
      <c r="F12" s="71">
        <v>0</v>
      </c>
      <c r="G12" s="37">
        <v>0</v>
      </c>
      <c r="H12" s="37">
        <v>0</v>
      </c>
      <c r="I12" s="37">
        <v>0</v>
      </c>
      <c r="J12" s="37"/>
      <c r="K12" s="1"/>
      <c r="L12" s="1"/>
      <c r="M12" s="58"/>
      <c r="N12" s="8"/>
      <c r="O12" s="8"/>
      <c r="P12" s="58"/>
      <c r="Q12" s="2"/>
    </row>
    <row r="13" spans="1:17" ht="15" x14ac:dyDescent="0.25">
      <c r="A13" s="31">
        <v>1123961</v>
      </c>
      <c r="B13" s="7" t="s">
        <v>18</v>
      </c>
      <c r="C13" s="8"/>
      <c r="D13" s="8"/>
      <c r="E13" s="9"/>
      <c r="F13" s="71">
        <v>99545.47</v>
      </c>
      <c r="G13" s="37">
        <v>31606.47</v>
      </c>
      <c r="H13" s="37">
        <v>28171</v>
      </c>
      <c r="I13" s="35">
        <v>39768</v>
      </c>
      <c r="J13" s="37"/>
      <c r="K13" s="1"/>
      <c r="L13" s="1"/>
      <c r="M13" s="58"/>
      <c r="N13" s="8"/>
      <c r="O13" s="8"/>
      <c r="P13" s="58"/>
      <c r="Q13" s="2"/>
    </row>
    <row r="14" spans="1:17" ht="15" x14ac:dyDescent="0.25">
      <c r="A14" s="31">
        <v>11241</v>
      </c>
      <c r="B14" s="7" t="s">
        <v>19</v>
      </c>
      <c r="C14" s="8"/>
      <c r="D14" s="8"/>
      <c r="E14" s="9"/>
      <c r="F14" s="71">
        <v>0</v>
      </c>
      <c r="G14" s="37"/>
      <c r="H14" s="35"/>
      <c r="I14" s="37"/>
      <c r="J14" s="37">
        <v>0</v>
      </c>
      <c r="K14" s="1"/>
      <c r="L14" s="1"/>
      <c r="M14" s="58"/>
      <c r="N14" s="8"/>
      <c r="O14" s="8"/>
      <c r="P14" s="58"/>
      <c r="Q14" s="2"/>
    </row>
    <row r="15" spans="1:17" ht="15" x14ac:dyDescent="0.25">
      <c r="A15" s="31">
        <v>11243</v>
      </c>
      <c r="B15" s="7" t="s">
        <v>20</v>
      </c>
      <c r="C15" s="8"/>
      <c r="D15" s="8"/>
      <c r="E15" s="9"/>
      <c r="F15" s="71">
        <v>0</v>
      </c>
      <c r="G15" s="37"/>
      <c r="H15" s="35"/>
      <c r="I15" s="37"/>
      <c r="J15" s="37">
        <v>0</v>
      </c>
      <c r="K15" s="1"/>
      <c r="L15" s="1"/>
      <c r="M15" s="58"/>
      <c r="N15" s="8"/>
      <c r="O15" s="8"/>
      <c r="P15" s="58"/>
      <c r="Q15" s="2"/>
    </row>
    <row r="16" spans="1:17" ht="15" x14ac:dyDescent="0.25">
      <c r="A16" s="31">
        <v>11244</v>
      </c>
      <c r="B16" s="7" t="s">
        <v>77</v>
      </c>
      <c r="C16" s="8"/>
      <c r="D16" s="8"/>
      <c r="E16" s="9"/>
      <c r="F16" s="71">
        <v>0</v>
      </c>
      <c r="G16" s="37"/>
      <c r="H16" s="35"/>
      <c r="I16" s="37"/>
      <c r="J16" s="37">
        <v>0</v>
      </c>
      <c r="K16" s="1"/>
      <c r="L16" s="1"/>
      <c r="M16" s="58"/>
      <c r="N16" s="8"/>
      <c r="O16" s="8"/>
      <c r="P16" s="58"/>
      <c r="Q16" s="2"/>
    </row>
    <row r="17" spans="1:17" ht="15" x14ac:dyDescent="0.25">
      <c r="A17" s="31">
        <v>11245</v>
      </c>
      <c r="B17" s="7" t="s">
        <v>76</v>
      </c>
      <c r="C17" s="8"/>
      <c r="D17" s="8"/>
      <c r="E17" s="9"/>
      <c r="F17" s="71">
        <v>0</v>
      </c>
      <c r="G17" s="37"/>
      <c r="H17" s="35"/>
      <c r="I17" s="37"/>
      <c r="J17" s="37">
        <v>0</v>
      </c>
      <c r="K17" s="1"/>
      <c r="L17" s="1"/>
      <c r="M17" s="58"/>
      <c r="N17" s="8"/>
      <c r="O17" s="8"/>
      <c r="P17" s="58"/>
      <c r="Q17" s="2"/>
    </row>
    <row r="18" spans="1:17" ht="15" x14ac:dyDescent="0.25">
      <c r="A18" s="31">
        <v>1125108</v>
      </c>
      <c r="B18" s="7" t="s">
        <v>78</v>
      </c>
      <c r="C18" s="8"/>
      <c r="D18" s="8"/>
      <c r="E18" s="9"/>
      <c r="F18" s="35">
        <v>0</v>
      </c>
      <c r="G18" s="37"/>
      <c r="H18" s="37">
        <v>0</v>
      </c>
      <c r="I18" s="37"/>
      <c r="J18" s="37">
        <v>0</v>
      </c>
      <c r="K18" s="1"/>
      <c r="L18" s="1"/>
      <c r="M18" s="58"/>
      <c r="N18" s="8"/>
      <c r="O18" s="8"/>
      <c r="P18" s="58"/>
      <c r="Q18" s="2"/>
    </row>
    <row r="19" spans="1:17" x14ac:dyDescent="0.3">
      <c r="A19" s="31">
        <v>1126208</v>
      </c>
      <c r="B19" s="7" t="s">
        <v>80</v>
      </c>
      <c r="C19" s="8"/>
      <c r="D19" s="8"/>
      <c r="E19" s="9"/>
      <c r="F19" s="71">
        <v>0</v>
      </c>
      <c r="G19" s="37">
        <v>0</v>
      </c>
      <c r="H19" s="37">
        <v>0</v>
      </c>
      <c r="I19" s="37">
        <v>0</v>
      </c>
      <c r="J19" s="37">
        <v>0</v>
      </c>
      <c r="K19" s="1"/>
      <c r="L19" s="1"/>
      <c r="M19" s="58"/>
      <c r="N19" s="8"/>
      <c r="O19" s="8"/>
      <c r="P19" s="58"/>
      <c r="Q19" s="2"/>
    </row>
    <row r="20" spans="1:17" ht="15" x14ac:dyDescent="0.25">
      <c r="A20" s="31">
        <v>1129910</v>
      </c>
      <c r="B20" s="7" t="s">
        <v>79</v>
      </c>
      <c r="C20" s="8"/>
      <c r="D20" s="8"/>
      <c r="E20" s="9"/>
      <c r="F20" s="35">
        <v>0</v>
      </c>
      <c r="G20" s="37"/>
      <c r="H20" s="35"/>
      <c r="I20" s="37"/>
      <c r="J20" s="37">
        <v>0</v>
      </c>
      <c r="K20" s="1"/>
      <c r="L20" s="1"/>
      <c r="M20" s="58"/>
      <c r="N20" s="8"/>
      <c r="O20" s="8"/>
      <c r="P20" s="58"/>
      <c r="Q20" s="2"/>
    </row>
    <row r="21" spans="1:17" ht="15.75" thickBot="1" x14ac:dyDescent="0.3">
      <c r="A21" s="6"/>
      <c r="B21" s="88" t="s">
        <v>134</v>
      </c>
      <c r="C21" s="89"/>
      <c r="D21" s="89"/>
      <c r="E21" s="90"/>
      <c r="F21" s="38">
        <f>SUM(F12:F20)</f>
        <v>99545.47</v>
      </c>
      <c r="G21" s="38">
        <f>SUM(G12:G20)</f>
        <v>31606.47</v>
      </c>
      <c r="H21" s="38">
        <f>SUM(H12:H20)</f>
        <v>28171</v>
      </c>
      <c r="I21" s="38">
        <f>SUM(I12:I20)</f>
        <v>39768</v>
      </c>
      <c r="J21" s="38">
        <f>SUM(J12:J20)</f>
        <v>0</v>
      </c>
      <c r="K21" s="1"/>
      <c r="L21" s="1"/>
      <c r="M21" s="58"/>
    </row>
    <row r="22" spans="1:17" ht="15.75" thickTop="1" x14ac:dyDescent="0.25">
      <c r="A22" s="6"/>
      <c r="B22" s="7"/>
      <c r="C22" s="8"/>
      <c r="D22" s="8"/>
      <c r="E22" s="9"/>
      <c r="F22" s="35"/>
      <c r="G22" s="37"/>
      <c r="H22" s="35"/>
      <c r="I22" s="37"/>
      <c r="J22" s="37"/>
      <c r="K22" s="1"/>
    </row>
    <row r="23" spans="1:17" ht="15" x14ac:dyDescent="0.25">
      <c r="A23" s="6"/>
      <c r="B23" s="7"/>
      <c r="C23" s="8"/>
      <c r="D23" s="8"/>
      <c r="E23" s="9"/>
      <c r="F23" s="75"/>
      <c r="G23" s="6"/>
      <c r="H23" s="21"/>
      <c r="I23" s="22"/>
      <c r="J23" s="22"/>
    </row>
    <row r="24" spans="1:17" ht="15.75" thickBot="1" x14ac:dyDescent="0.3">
      <c r="A24" s="11"/>
      <c r="B24" s="12"/>
      <c r="C24" s="13"/>
      <c r="D24" s="13"/>
      <c r="E24" s="14"/>
      <c r="F24" s="11"/>
      <c r="G24" s="11"/>
      <c r="H24" s="24"/>
      <c r="I24" s="25"/>
      <c r="J24" s="25"/>
    </row>
    <row r="27" spans="1:17" ht="15" x14ac:dyDescent="0.25">
      <c r="A27" s="63"/>
      <c r="B27" s="63"/>
      <c r="C27" s="63"/>
      <c r="F27" s="1"/>
    </row>
    <row r="28" spans="1:17" x14ac:dyDescent="0.3">
      <c r="F28" s="1"/>
      <c r="H28" s="1"/>
    </row>
    <row r="29" spans="1:17" x14ac:dyDescent="0.3">
      <c r="F29" s="1"/>
    </row>
  </sheetData>
  <mergeCells count="8">
    <mergeCell ref="A3:J3"/>
    <mergeCell ref="A4:J4"/>
    <mergeCell ref="A5:J5"/>
    <mergeCell ref="B21:E21"/>
    <mergeCell ref="G8:J8"/>
    <mergeCell ref="A8:A9"/>
    <mergeCell ref="B8:E9"/>
    <mergeCell ref="F8:F9"/>
  </mergeCells>
  <pageMargins left="0.7" right="0.7" top="0.75" bottom="0.75" header="0.3" footer="0.3"/>
  <pageSetup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8"/>
  <sheetViews>
    <sheetView workbookViewId="0">
      <selection activeCell="A38" sqref="A1:I38"/>
    </sheetView>
  </sheetViews>
  <sheetFormatPr baseColWidth="10" defaultRowHeight="14.4" x14ac:dyDescent="0.3"/>
  <cols>
    <col min="5" max="5" width="21.6640625" customWidth="1"/>
    <col min="6" max="6" width="28.33203125" customWidth="1"/>
    <col min="7" max="7" width="14.44140625" bestFit="1" customWidth="1"/>
    <col min="8" max="8" width="4.33203125" customWidth="1"/>
  </cols>
  <sheetData>
    <row r="3" spans="1:10" ht="23.25" x14ac:dyDescent="0.35">
      <c r="A3" s="94" t="s">
        <v>69</v>
      </c>
      <c r="B3" s="94"/>
      <c r="C3" s="94"/>
      <c r="D3" s="94"/>
      <c r="E3" s="94"/>
      <c r="F3" s="94"/>
      <c r="G3" s="94"/>
      <c r="H3" s="94"/>
      <c r="I3" s="52"/>
      <c r="J3" s="52"/>
    </row>
    <row r="4" spans="1:10" ht="18.75" x14ac:dyDescent="0.3">
      <c r="A4" s="95" t="s">
        <v>59</v>
      </c>
      <c r="B4" s="95"/>
      <c r="C4" s="95"/>
      <c r="D4" s="95"/>
      <c r="E4" s="95"/>
      <c r="F4" s="95"/>
      <c r="G4" s="95"/>
      <c r="H4" s="95"/>
    </row>
    <row r="5" spans="1:10" ht="18.75" x14ac:dyDescent="0.3">
      <c r="A5" s="95" t="s">
        <v>140</v>
      </c>
      <c r="B5" s="95"/>
      <c r="C5" s="95"/>
      <c r="D5" s="95"/>
      <c r="E5" s="95"/>
      <c r="F5" s="95"/>
      <c r="G5" s="95"/>
      <c r="H5" s="95"/>
    </row>
    <row r="6" spans="1:10" ht="15" x14ac:dyDescent="0.25">
      <c r="A6" s="27"/>
      <c r="B6" s="27"/>
      <c r="C6" s="27"/>
      <c r="D6" s="27"/>
      <c r="E6" s="27"/>
      <c r="F6" s="27"/>
      <c r="G6" s="27"/>
    </row>
    <row r="7" spans="1:10" ht="15" x14ac:dyDescent="0.25">
      <c r="A7" s="27"/>
      <c r="B7" s="27"/>
      <c r="C7" s="27"/>
      <c r="D7" s="27"/>
      <c r="E7" s="27"/>
      <c r="F7" s="27"/>
      <c r="G7" s="27"/>
    </row>
    <row r="8" spans="1:10" ht="15" x14ac:dyDescent="0.25">
      <c r="A8" s="27"/>
      <c r="B8" s="27"/>
      <c r="C8" s="27"/>
      <c r="D8" s="27"/>
      <c r="E8" s="27"/>
      <c r="F8" s="27"/>
      <c r="G8" s="27"/>
    </row>
    <row r="9" spans="1:10" ht="15" x14ac:dyDescent="0.25">
      <c r="A9" s="27"/>
      <c r="B9" s="27"/>
      <c r="C9" s="27"/>
      <c r="D9" s="27"/>
      <c r="E9" s="27"/>
      <c r="F9" s="27"/>
      <c r="G9" s="27"/>
    </row>
    <row r="10" spans="1:10" x14ac:dyDescent="0.3">
      <c r="A10" s="43" t="s">
        <v>88</v>
      </c>
      <c r="B10" s="27"/>
      <c r="C10" s="27"/>
      <c r="D10" s="27"/>
      <c r="E10" s="27"/>
      <c r="F10" s="27"/>
      <c r="G10" s="27"/>
    </row>
    <row r="11" spans="1:10" x14ac:dyDescent="0.3">
      <c r="A11" s="43" t="s">
        <v>60</v>
      </c>
      <c r="B11" s="27"/>
      <c r="C11" s="27"/>
      <c r="D11" s="27"/>
      <c r="E11" s="27"/>
      <c r="F11" s="27"/>
      <c r="G11" s="27"/>
    </row>
    <row r="12" spans="1:10" ht="15" x14ac:dyDescent="0.25">
      <c r="A12" s="27"/>
      <c r="B12" s="27"/>
      <c r="C12" s="27"/>
      <c r="D12" s="27"/>
      <c r="E12" s="27"/>
      <c r="F12" s="27"/>
      <c r="G12" s="27"/>
    </row>
    <row r="13" spans="1:10" ht="15" x14ac:dyDescent="0.25">
      <c r="A13" s="27"/>
      <c r="B13" s="27"/>
      <c r="C13" s="27"/>
      <c r="D13" s="27"/>
      <c r="E13" s="27"/>
      <c r="F13" s="27"/>
      <c r="G13" s="27"/>
    </row>
    <row r="14" spans="1:10" ht="15" x14ac:dyDescent="0.25">
      <c r="A14" s="27"/>
      <c r="B14" s="27"/>
      <c r="C14" s="27"/>
      <c r="D14" s="27"/>
      <c r="E14" s="27"/>
      <c r="F14" s="27"/>
      <c r="G14" s="27"/>
    </row>
    <row r="15" spans="1:10" ht="15" x14ac:dyDescent="0.25">
      <c r="A15" s="27"/>
      <c r="B15" s="27"/>
      <c r="C15" s="27"/>
      <c r="D15" s="27"/>
      <c r="E15" s="27"/>
      <c r="F15" s="27"/>
      <c r="G15" s="27"/>
    </row>
    <row r="16" spans="1:10" ht="15" x14ac:dyDescent="0.25">
      <c r="A16" s="27"/>
      <c r="B16" s="27"/>
      <c r="C16" s="27"/>
      <c r="D16" s="27"/>
      <c r="E16" s="27"/>
      <c r="F16" s="27"/>
      <c r="G16" s="27"/>
    </row>
    <row r="17" spans="1:8" ht="15" x14ac:dyDescent="0.25">
      <c r="A17" s="27"/>
      <c r="B17" s="27"/>
      <c r="C17" s="27"/>
      <c r="D17" s="27"/>
      <c r="E17" s="27"/>
      <c r="F17" s="27"/>
      <c r="G17" s="27"/>
    </row>
    <row r="18" spans="1:8" ht="15" x14ac:dyDescent="0.25">
      <c r="A18" s="27"/>
      <c r="B18" s="27"/>
      <c r="C18" s="27"/>
      <c r="D18" s="27"/>
      <c r="E18" s="27"/>
      <c r="F18" s="27"/>
      <c r="G18" s="27"/>
    </row>
    <row r="19" spans="1:8" ht="15" x14ac:dyDescent="0.25">
      <c r="A19" s="27"/>
      <c r="B19" s="27"/>
      <c r="C19" s="27"/>
      <c r="D19" s="27"/>
      <c r="E19" s="27"/>
      <c r="F19" s="27"/>
      <c r="G19" s="27"/>
    </row>
    <row r="20" spans="1:8" ht="15" x14ac:dyDescent="0.25">
      <c r="A20" s="27"/>
      <c r="B20" s="27"/>
      <c r="C20" s="27"/>
      <c r="D20" s="27"/>
      <c r="E20" s="27"/>
      <c r="F20" s="27"/>
      <c r="G20" s="27"/>
    </row>
    <row r="21" spans="1:8" ht="15" x14ac:dyDescent="0.25">
      <c r="A21" s="27"/>
      <c r="B21" s="27"/>
      <c r="C21" s="27"/>
      <c r="D21" s="27"/>
      <c r="E21" s="27"/>
      <c r="F21" s="27"/>
      <c r="G21" s="27"/>
    </row>
    <row r="22" spans="1:8" ht="15" x14ac:dyDescent="0.25">
      <c r="A22" s="27"/>
      <c r="B22" s="27"/>
      <c r="C22" s="27"/>
      <c r="D22" s="27"/>
      <c r="E22" s="27"/>
      <c r="F22" s="27"/>
      <c r="G22" s="27"/>
    </row>
    <row r="23" spans="1:8" ht="15" x14ac:dyDescent="0.25">
      <c r="A23" s="27"/>
      <c r="B23" s="27"/>
      <c r="C23" s="27"/>
      <c r="D23" s="27"/>
      <c r="E23" s="27"/>
      <c r="F23" s="27"/>
      <c r="G23" s="27"/>
    </row>
    <row r="24" spans="1:8" ht="15" x14ac:dyDescent="0.25">
      <c r="A24" s="27"/>
      <c r="B24" s="27"/>
      <c r="C24" s="27"/>
      <c r="D24" s="27"/>
      <c r="E24" s="27"/>
      <c r="F24" s="27"/>
      <c r="G24" s="27"/>
    </row>
    <row r="25" spans="1:8" ht="15" x14ac:dyDescent="0.25">
      <c r="A25" s="27"/>
      <c r="B25" s="27"/>
      <c r="C25" s="27"/>
      <c r="D25" s="27"/>
      <c r="E25" s="27"/>
      <c r="F25" s="27"/>
      <c r="G25" s="27"/>
    </row>
    <row r="26" spans="1:8" ht="15" x14ac:dyDescent="0.25">
      <c r="A26" s="27"/>
      <c r="B26" s="27"/>
      <c r="C26" s="27"/>
      <c r="D26" s="27"/>
      <c r="E26" s="27"/>
      <c r="F26" s="27"/>
      <c r="G26" s="27"/>
    </row>
    <row r="27" spans="1:8" ht="15" x14ac:dyDescent="0.25">
      <c r="A27" s="27"/>
      <c r="B27" s="27"/>
      <c r="C27" s="27"/>
      <c r="D27" s="27"/>
      <c r="E27" s="27"/>
      <c r="F27" s="27"/>
      <c r="G27" s="27"/>
    </row>
    <row r="30" spans="1:8" ht="23.4" x14ac:dyDescent="0.45">
      <c r="A30" s="94" t="s">
        <v>69</v>
      </c>
      <c r="B30" s="94"/>
      <c r="C30" s="94"/>
      <c r="D30" s="94"/>
      <c r="E30" s="94"/>
      <c r="F30" s="94"/>
      <c r="G30" s="94"/>
      <c r="H30" s="94"/>
    </row>
    <row r="31" spans="1:8" ht="18" x14ac:dyDescent="0.35">
      <c r="A31" s="95" t="s">
        <v>28</v>
      </c>
      <c r="B31" s="95"/>
      <c r="C31" s="95"/>
      <c r="D31" s="95"/>
      <c r="E31" s="95"/>
      <c r="F31" s="95"/>
      <c r="G31" s="95"/>
      <c r="H31" s="95"/>
    </row>
    <row r="32" spans="1:8" ht="18" x14ac:dyDescent="0.35">
      <c r="A32" s="95" t="s">
        <v>140</v>
      </c>
      <c r="B32" s="95"/>
      <c r="C32" s="95"/>
      <c r="D32" s="95"/>
      <c r="E32" s="95"/>
      <c r="F32" s="95"/>
      <c r="G32" s="95"/>
      <c r="H32" s="95"/>
    </row>
    <row r="33" spans="1:7" x14ac:dyDescent="0.3">
      <c r="A33" s="27"/>
      <c r="B33" s="27"/>
      <c r="C33" s="27"/>
      <c r="D33" s="27"/>
      <c r="E33" s="27"/>
      <c r="F33" s="27"/>
      <c r="G33" s="27"/>
    </row>
    <row r="34" spans="1:7" x14ac:dyDescent="0.3">
      <c r="A34" s="27"/>
      <c r="B34" s="27"/>
      <c r="C34" s="27"/>
      <c r="D34" s="27"/>
      <c r="E34" s="27"/>
      <c r="F34" s="27"/>
      <c r="G34" s="27"/>
    </row>
    <row r="37" spans="1:7" x14ac:dyDescent="0.3">
      <c r="A37" s="43" t="s">
        <v>89</v>
      </c>
    </row>
    <row r="38" spans="1:7" x14ac:dyDescent="0.3">
      <c r="A38" s="43"/>
    </row>
  </sheetData>
  <mergeCells count="6">
    <mergeCell ref="A32:H32"/>
    <mergeCell ref="A3:H3"/>
    <mergeCell ref="A4:H4"/>
    <mergeCell ref="A5:H5"/>
    <mergeCell ref="A30:H30"/>
    <mergeCell ref="A31:H31"/>
  </mergeCells>
  <pageMargins left="0.7" right="0.7" top="0.75" bottom="0.75" header="0.3" footer="0.3"/>
  <pageSetup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3"/>
  <sheetViews>
    <sheetView workbookViewId="0">
      <selection activeCell="A36" sqref="A1:H36"/>
    </sheetView>
  </sheetViews>
  <sheetFormatPr baseColWidth="10" defaultRowHeight="14.4" x14ac:dyDescent="0.3"/>
  <cols>
    <col min="5" max="5" width="21.6640625" customWidth="1"/>
    <col min="6" max="6" width="28.33203125" customWidth="1"/>
    <col min="7" max="7" width="14.44140625" bestFit="1" customWidth="1"/>
    <col min="8" max="8" width="4.33203125" customWidth="1"/>
  </cols>
  <sheetData>
    <row r="3" spans="1:10" ht="23.25" x14ac:dyDescent="0.35">
      <c r="A3" s="94" t="s">
        <v>69</v>
      </c>
      <c r="B3" s="94"/>
      <c r="C3" s="94"/>
      <c r="D3" s="94"/>
      <c r="E3" s="94"/>
      <c r="F3" s="94"/>
      <c r="G3" s="94"/>
      <c r="H3" s="94"/>
      <c r="I3" s="52"/>
      <c r="J3" s="52"/>
    </row>
    <row r="4" spans="1:10" ht="18.75" x14ac:dyDescent="0.3">
      <c r="A4" s="95" t="s">
        <v>62</v>
      </c>
      <c r="B4" s="95"/>
      <c r="C4" s="95"/>
      <c r="D4" s="95"/>
      <c r="E4" s="95"/>
      <c r="F4" s="95"/>
      <c r="G4" s="95"/>
      <c r="H4" s="95"/>
    </row>
    <row r="5" spans="1:10" ht="18.75" x14ac:dyDescent="0.3">
      <c r="A5" s="95" t="s">
        <v>140</v>
      </c>
      <c r="B5" s="95"/>
      <c r="C5" s="95"/>
      <c r="D5" s="95"/>
      <c r="E5" s="95"/>
      <c r="F5" s="95"/>
      <c r="G5" s="95"/>
      <c r="H5" s="95"/>
    </row>
    <row r="6" spans="1:10" ht="15" x14ac:dyDescent="0.25">
      <c r="A6" s="27"/>
      <c r="B6" s="27"/>
      <c r="C6" s="27"/>
      <c r="D6" s="27"/>
      <c r="E6" s="27"/>
      <c r="F6" s="27"/>
      <c r="G6" s="27"/>
    </row>
    <row r="7" spans="1:10" ht="15" x14ac:dyDescent="0.25">
      <c r="A7" s="27"/>
      <c r="B7" s="27"/>
      <c r="C7" s="27"/>
      <c r="D7" s="27"/>
      <c r="E7" s="27"/>
      <c r="F7" s="27"/>
      <c r="G7" s="27"/>
    </row>
    <row r="8" spans="1:10" ht="15" x14ac:dyDescent="0.25">
      <c r="A8" s="27"/>
      <c r="B8" s="27"/>
      <c r="C8" s="27"/>
      <c r="D8" s="27"/>
      <c r="E8" s="27"/>
      <c r="F8" s="27"/>
      <c r="G8" s="27"/>
    </row>
    <row r="9" spans="1:10" ht="15" x14ac:dyDescent="0.25">
      <c r="A9" s="27"/>
      <c r="B9" s="27"/>
      <c r="C9" s="27"/>
      <c r="D9" s="27"/>
      <c r="E9" s="27"/>
      <c r="F9" s="27"/>
      <c r="G9" s="27"/>
    </row>
    <row r="10" spans="1:10" ht="15" x14ac:dyDescent="0.25">
      <c r="A10" s="43" t="s">
        <v>91</v>
      </c>
      <c r="B10" s="27"/>
      <c r="C10" s="27"/>
      <c r="D10" s="27"/>
      <c r="E10" s="27"/>
      <c r="F10" s="27"/>
      <c r="G10" s="27"/>
    </row>
    <row r="11" spans="1:10" ht="15" x14ac:dyDescent="0.25">
      <c r="A11" s="43"/>
      <c r="B11" s="27"/>
      <c r="C11" s="27"/>
      <c r="D11" s="27"/>
      <c r="E11" s="27"/>
      <c r="F11" s="27"/>
      <c r="G11" s="27"/>
    </row>
    <row r="12" spans="1:10" ht="15" x14ac:dyDescent="0.25">
      <c r="A12" s="27"/>
      <c r="B12" s="27"/>
      <c r="C12" s="27"/>
      <c r="D12" s="27"/>
      <c r="E12" s="27"/>
      <c r="F12" s="27"/>
      <c r="G12" s="27"/>
    </row>
    <row r="13" spans="1:10" ht="15" x14ac:dyDescent="0.25">
      <c r="A13" s="27"/>
      <c r="B13" s="27"/>
      <c r="C13" s="27"/>
      <c r="D13" s="27"/>
      <c r="E13" s="27"/>
      <c r="F13" s="27"/>
      <c r="G13" s="27"/>
    </row>
    <row r="14" spans="1:10" ht="15" x14ac:dyDescent="0.25">
      <c r="A14" s="27"/>
      <c r="B14" s="27"/>
      <c r="C14" s="27"/>
      <c r="D14" s="27"/>
      <c r="E14" s="27"/>
      <c r="F14" s="27"/>
      <c r="G14" s="27"/>
    </row>
    <row r="15" spans="1:10" ht="15" x14ac:dyDescent="0.25">
      <c r="A15" s="27"/>
      <c r="B15" s="27"/>
      <c r="C15" s="27"/>
      <c r="D15" s="27"/>
      <c r="E15" s="27"/>
      <c r="F15" s="27"/>
      <c r="G15" s="27"/>
    </row>
    <row r="16" spans="1:10" ht="15" x14ac:dyDescent="0.25">
      <c r="A16" s="27"/>
      <c r="B16" s="27"/>
      <c r="C16" s="27"/>
      <c r="D16" s="27"/>
      <c r="E16" s="27"/>
      <c r="F16" s="27"/>
      <c r="G16" s="27"/>
    </row>
    <row r="17" spans="1:8" ht="15" x14ac:dyDescent="0.25">
      <c r="A17" s="27"/>
      <c r="B17" s="27"/>
      <c r="C17" s="27"/>
      <c r="D17" s="27"/>
      <c r="E17" s="27"/>
      <c r="F17" s="27"/>
      <c r="G17" s="27"/>
    </row>
    <row r="18" spans="1:8" ht="15" x14ac:dyDescent="0.25">
      <c r="A18" s="27"/>
      <c r="B18" s="27"/>
      <c r="C18" s="27"/>
      <c r="D18" s="27"/>
      <c r="E18" s="27"/>
      <c r="F18" s="27"/>
      <c r="G18" s="27"/>
    </row>
    <row r="19" spans="1:8" ht="15" x14ac:dyDescent="0.25">
      <c r="A19" s="27"/>
      <c r="B19" s="27"/>
      <c r="C19" s="27"/>
      <c r="D19" s="27"/>
      <c r="E19" s="27"/>
      <c r="F19" s="27"/>
      <c r="G19" s="27"/>
    </row>
    <row r="20" spans="1:8" ht="15" x14ac:dyDescent="0.25">
      <c r="A20" s="27"/>
      <c r="B20" s="27"/>
      <c r="C20" s="27"/>
      <c r="D20" s="27"/>
      <c r="E20" s="27"/>
      <c r="F20" s="27"/>
      <c r="G20" s="27"/>
    </row>
    <row r="21" spans="1:8" ht="15" x14ac:dyDescent="0.25">
      <c r="A21" s="27"/>
      <c r="B21" s="27"/>
      <c r="C21" s="27"/>
      <c r="D21" s="27"/>
      <c r="E21" s="27"/>
      <c r="F21" s="27"/>
      <c r="G21" s="27"/>
    </row>
    <row r="25" spans="1:8" ht="23.25" x14ac:dyDescent="0.35">
      <c r="A25" s="94" t="s">
        <v>69</v>
      </c>
      <c r="B25" s="94"/>
      <c r="C25" s="94"/>
      <c r="D25" s="94"/>
      <c r="E25" s="94"/>
      <c r="F25" s="94"/>
      <c r="G25" s="94"/>
      <c r="H25" s="94"/>
    </row>
    <row r="26" spans="1:8" ht="18.75" x14ac:dyDescent="0.3">
      <c r="A26" s="95" t="s">
        <v>61</v>
      </c>
      <c r="B26" s="95"/>
      <c r="C26" s="95"/>
      <c r="D26" s="95"/>
      <c r="E26" s="95"/>
      <c r="F26" s="95"/>
      <c r="G26" s="95"/>
      <c r="H26" s="95"/>
    </row>
    <row r="27" spans="1:8" ht="18.75" x14ac:dyDescent="0.3">
      <c r="A27" s="95" t="s">
        <v>140</v>
      </c>
      <c r="B27" s="95"/>
      <c r="C27" s="95"/>
      <c r="D27" s="95"/>
      <c r="E27" s="95"/>
      <c r="F27" s="95"/>
      <c r="G27" s="95"/>
      <c r="H27" s="95"/>
    </row>
    <row r="28" spans="1:8" x14ac:dyDescent="0.3">
      <c r="A28" s="27"/>
      <c r="B28" s="27"/>
      <c r="C28" s="27"/>
      <c r="D28" s="27"/>
      <c r="E28" s="27"/>
      <c r="F28" s="27"/>
      <c r="G28" s="27"/>
    </row>
    <row r="29" spans="1:8" x14ac:dyDescent="0.3">
      <c r="A29" s="27"/>
      <c r="B29" s="27"/>
      <c r="C29" s="27"/>
      <c r="D29" s="27"/>
      <c r="E29" s="27"/>
      <c r="F29" s="27"/>
      <c r="G29" s="27"/>
    </row>
    <row r="30" spans="1:8" x14ac:dyDescent="0.3">
      <c r="A30" s="27"/>
      <c r="B30" s="27"/>
      <c r="C30" s="27"/>
      <c r="D30" s="27"/>
      <c r="E30" s="27"/>
      <c r="F30" s="27"/>
      <c r="G30" s="27"/>
    </row>
    <row r="31" spans="1:8" x14ac:dyDescent="0.3">
      <c r="A31" s="27"/>
      <c r="B31" s="27"/>
      <c r="C31" s="27"/>
      <c r="D31" s="27"/>
      <c r="E31" s="27"/>
      <c r="F31" s="27"/>
      <c r="G31" s="27"/>
    </row>
    <row r="32" spans="1:8" x14ac:dyDescent="0.3">
      <c r="A32" s="43" t="s">
        <v>90</v>
      </c>
      <c r="B32" s="27"/>
      <c r="C32" s="27"/>
      <c r="D32" s="27"/>
      <c r="E32" s="27"/>
      <c r="F32" s="27"/>
      <c r="G32" s="27"/>
    </row>
    <row r="33" spans="1:7" x14ac:dyDescent="0.3">
      <c r="A33" s="43" t="s">
        <v>65</v>
      </c>
      <c r="B33" s="27"/>
      <c r="C33" s="27"/>
      <c r="D33" s="27"/>
      <c r="E33" s="27"/>
      <c r="F33" s="27"/>
      <c r="G33" s="27"/>
    </row>
  </sheetData>
  <mergeCells count="6">
    <mergeCell ref="A25:H25"/>
    <mergeCell ref="A26:H26"/>
    <mergeCell ref="A27:H27"/>
    <mergeCell ref="A3:H3"/>
    <mergeCell ref="A4:H4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M50"/>
  <sheetViews>
    <sheetView workbookViewId="0">
      <selection activeCell="A47" sqref="A1:K47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7" width="14.44140625" customWidth="1"/>
    <col min="8" max="8" width="13.44140625" customWidth="1"/>
    <col min="9" max="10" width="14.44140625" customWidth="1"/>
    <col min="11" max="11" width="14.6640625" customWidth="1"/>
    <col min="12" max="12" width="11.6640625" bestFit="1" customWidth="1"/>
    <col min="13" max="13" width="12.44140625" bestFit="1" customWidth="1"/>
  </cols>
  <sheetData>
    <row r="1" spans="1:13" ht="1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3" ht="1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3" ht="23.25" x14ac:dyDescent="0.35">
      <c r="A3" s="94" t="s">
        <v>74</v>
      </c>
      <c r="B3" s="94"/>
      <c r="C3" s="94"/>
      <c r="D3" s="94"/>
      <c r="E3" s="94"/>
      <c r="F3" s="94"/>
      <c r="G3" s="94"/>
      <c r="H3" s="94"/>
      <c r="I3" s="94"/>
      <c r="J3" s="94"/>
      <c r="K3" s="63"/>
    </row>
    <row r="4" spans="1:13" ht="18.75" x14ac:dyDescent="0.3">
      <c r="A4" s="95" t="s">
        <v>50</v>
      </c>
      <c r="B4" s="95"/>
      <c r="C4" s="95"/>
      <c r="D4" s="95"/>
      <c r="E4" s="95"/>
      <c r="F4" s="95"/>
      <c r="G4" s="95"/>
      <c r="H4" s="95"/>
      <c r="I4" s="95"/>
      <c r="J4" s="95"/>
      <c r="K4" s="63"/>
    </row>
    <row r="5" spans="1:13" ht="18.75" x14ac:dyDescent="0.3">
      <c r="A5" s="95" t="s">
        <v>140</v>
      </c>
      <c r="B5" s="95"/>
      <c r="C5" s="95"/>
      <c r="D5" s="95"/>
      <c r="E5" s="95"/>
      <c r="F5" s="95"/>
      <c r="G5" s="95"/>
      <c r="H5" s="95"/>
      <c r="I5" s="95"/>
      <c r="J5" s="95"/>
      <c r="K5" s="63"/>
    </row>
    <row r="6" spans="1:13" ht="1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63"/>
    </row>
    <row r="7" spans="1:13" ht="15.75" thickBot="1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3"/>
    </row>
    <row r="8" spans="1:13" ht="28.2" thickBot="1" x14ac:dyDescent="0.35">
      <c r="A8" s="16" t="s">
        <v>1</v>
      </c>
      <c r="B8" s="99" t="s">
        <v>57</v>
      </c>
      <c r="C8" s="100"/>
      <c r="D8" s="100"/>
      <c r="E8" s="101"/>
      <c r="F8" s="76" t="s">
        <v>29</v>
      </c>
      <c r="G8" s="77" t="s">
        <v>30</v>
      </c>
      <c r="H8" s="76" t="s">
        <v>31</v>
      </c>
      <c r="I8" s="77" t="s">
        <v>32</v>
      </c>
      <c r="J8" s="76" t="s">
        <v>33</v>
      </c>
      <c r="K8" s="63"/>
      <c r="M8" s="1"/>
    </row>
    <row r="9" spans="1:13" ht="15" x14ac:dyDescent="0.25">
      <c r="A9" s="22"/>
      <c r="B9" s="66"/>
      <c r="C9" s="21"/>
      <c r="D9" s="21"/>
      <c r="E9" s="23"/>
      <c r="F9" s="35"/>
      <c r="G9" s="68"/>
      <c r="H9" s="35"/>
      <c r="I9" s="68"/>
      <c r="J9" s="68"/>
      <c r="K9" s="63"/>
    </row>
    <row r="10" spans="1:13" ht="15" x14ac:dyDescent="0.25">
      <c r="A10" s="22"/>
      <c r="B10" s="69" t="s">
        <v>35</v>
      </c>
      <c r="C10" s="21"/>
      <c r="D10" s="21"/>
      <c r="E10" s="23"/>
      <c r="F10" s="35"/>
      <c r="G10" s="37"/>
      <c r="H10" s="35"/>
      <c r="I10" s="37"/>
      <c r="J10" s="37"/>
      <c r="K10" s="63"/>
    </row>
    <row r="11" spans="1:13" ht="15" x14ac:dyDescent="0.25">
      <c r="A11" s="22"/>
      <c r="B11" s="69" t="s">
        <v>34</v>
      </c>
      <c r="C11" s="21"/>
      <c r="D11" s="21"/>
      <c r="E11" s="23"/>
      <c r="F11" s="35"/>
      <c r="G11" s="37"/>
      <c r="H11" s="35"/>
      <c r="I11" s="37"/>
      <c r="J11" s="37"/>
      <c r="K11" s="63"/>
    </row>
    <row r="12" spans="1:13" ht="15" x14ac:dyDescent="0.25">
      <c r="A12" s="70">
        <v>1231</v>
      </c>
      <c r="B12" s="66" t="s">
        <v>37</v>
      </c>
      <c r="C12" s="21"/>
      <c r="D12" s="21"/>
      <c r="E12" s="23"/>
      <c r="F12" s="35">
        <v>4247258.4000000004</v>
      </c>
      <c r="G12" s="37"/>
      <c r="H12" s="35"/>
      <c r="I12" s="37"/>
      <c r="J12" s="37"/>
      <c r="K12" s="63"/>
    </row>
    <row r="13" spans="1:13" ht="15" x14ac:dyDescent="0.25">
      <c r="A13" s="70">
        <v>1233</v>
      </c>
      <c r="B13" s="66" t="s">
        <v>133</v>
      </c>
      <c r="C13" s="21"/>
      <c r="D13" s="21"/>
      <c r="E13" s="23"/>
      <c r="F13" s="35">
        <v>100000</v>
      </c>
      <c r="G13" s="37"/>
      <c r="H13" s="35"/>
      <c r="I13" s="37"/>
      <c r="J13" s="37"/>
      <c r="K13" s="63"/>
    </row>
    <row r="14" spans="1:13" ht="15" x14ac:dyDescent="0.25">
      <c r="A14" s="70">
        <v>12353</v>
      </c>
      <c r="B14" s="66" t="s">
        <v>112</v>
      </c>
      <c r="C14" s="21"/>
      <c r="D14" s="21"/>
      <c r="E14" s="23"/>
      <c r="F14" s="35"/>
      <c r="G14" s="37"/>
      <c r="H14" s="35"/>
      <c r="I14" s="37"/>
      <c r="J14" s="37"/>
      <c r="K14" s="63"/>
    </row>
    <row r="15" spans="1:13" ht="15" x14ac:dyDescent="0.25">
      <c r="A15" s="70"/>
      <c r="B15" s="66" t="s">
        <v>113</v>
      </c>
      <c r="C15" s="21"/>
      <c r="D15" s="21"/>
      <c r="E15" s="23"/>
      <c r="F15" s="35">
        <v>0</v>
      </c>
      <c r="G15" s="37"/>
      <c r="H15" s="35"/>
      <c r="I15" s="37"/>
      <c r="J15" s="37"/>
      <c r="K15" s="63"/>
    </row>
    <row r="16" spans="1:13" x14ac:dyDescent="0.3">
      <c r="A16" s="70">
        <v>12364</v>
      </c>
      <c r="B16" s="66" t="s">
        <v>38</v>
      </c>
      <c r="C16" s="21"/>
      <c r="D16" s="21"/>
      <c r="E16" s="23"/>
      <c r="F16" s="35">
        <v>4650221.22</v>
      </c>
      <c r="G16" s="37"/>
      <c r="H16" s="35"/>
      <c r="I16" s="37"/>
      <c r="J16" s="37"/>
      <c r="K16" s="63"/>
    </row>
    <row r="17" spans="1:13" ht="15.75" thickBot="1" x14ac:dyDescent="0.3">
      <c r="A17" s="22"/>
      <c r="B17" s="96" t="s">
        <v>134</v>
      </c>
      <c r="C17" s="97"/>
      <c r="D17" s="97"/>
      <c r="E17" s="98"/>
      <c r="F17" s="38">
        <f>SUM(F12:F16)</f>
        <v>8997479.620000001</v>
      </c>
      <c r="G17" s="38">
        <f>SUM(G12:G16)</f>
        <v>0</v>
      </c>
      <c r="H17" s="38">
        <f>SUM(H12:H16)</f>
        <v>0</v>
      </c>
      <c r="I17" s="78"/>
      <c r="J17" s="78"/>
      <c r="K17" s="63"/>
    </row>
    <row r="18" spans="1:13" ht="15.75" thickTop="1" x14ac:dyDescent="0.25">
      <c r="A18" s="22"/>
      <c r="B18" s="66"/>
      <c r="C18" s="21"/>
      <c r="D18" s="21"/>
      <c r="E18" s="23"/>
      <c r="F18" s="35"/>
      <c r="G18" s="37"/>
      <c r="H18" s="35"/>
      <c r="I18" s="37"/>
      <c r="J18" s="37"/>
      <c r="K18" s="63"/>
    </row>
    <row r="19" spans="1:13" ht="15" x14ac:dyDescent="0.25">
      <c r="A19" s="22"/>
      <c r="B19" s="66"/>
      <c r="C19" s="21"/>
      <c r="D19" s="21"/>
      <c r="E19" s="23"/>
      <c r="F19" s="35"/>
      <c r="G19" s="37"/>
      <c r="H19" s="35"/>
      <c r="I19" s="37"/>
      <c r="J19" s="37"/>
      <c r="K19" s="63"/>
    </row>
    <row r="20" spans="1:13" ht="15" x14ac:dyDescent="0.25">
      <c r="A20" s="22"/>
      <c r="B20" s="69" t="s">
        <v>36</v>
      </c>
      <c r="C20" s="21"/>
      <c r="D20" s="21"/>
      <c r="E20" s="23"/>
      <c r="F20" s="35"/>
      <c r="G20" s="37"/>
      <c r="H20" s="35"/>
      <c r="I20" s="37"/>
      <c r="J20" s="37"/>
      <c r="K20" s="63"/>
      <c r="M20" s="1"/>
    </row>
    <row r="21" spans="1:13" x14ac:dyDescent="0.3">
      <c r="A21" s="70">
        <v>12411</v>
      </c>
      <c r="B21" s="66" t="s">
        <v>39</v>
      </c>
      <c r="C21" s="21"/>
      <c r="D21" s="21"/>
      <c r="E21" s="23"/>
      <c r="F21" s="35">
        <v>779865.56</v>
      </c>
      <c r="G21" s="37"/>
      <c r="H21" s="35"/>
      <c r="I21" s="37"/>
      <c r="J21" s="37"/>
      <c r="K21" s="63"/>
    </row>
    <row r="22" spans="1:13" x14ac:dyDescent="0.3">
      <c r="A22" s="70">
        <v>12413</v>
      </c>
      <c r="B22" s="66" t="s">
        <v>40</v>
      </c>
      <c r="C22" s="21"/>
      <c r="D22" s="21"/>
      <c r="E22" s="23"/>
      <c r="F22" s="35">
        <v>727307.01</v>
      </c>
      <c r="G22" s="37"/>
      <c r="H22" s="35"/>
      <c r="I22" s="37"/>
      <c r="J22" s="37"/>
      <c r="K22" s="63"/>
    </row>
    <row r="23" spans="1:13" x14ac:dyDescent="0.3">
      <c r="A23" s="70">
        <v>12419</v>
      </c>
      <c r="B23" s="66" t="s">
        <v>41</v>
      </c>
      <c r="C23" s="21"/>
      <c r="D23" s="21"/>
      <c r="E23" s="23"/>
      <c r="F23" s="35">
        <v>464309.59</v>
      </c>
      <c r="G23" s="37"/>
      <c r="H23" s="35"/>
      <c r="I23" s="37"/>
      <c r="J23" s="37"/>
      <c r="K23" s="63"/>
    </row>
    <row r="24" spans="1:13" ht="15" x14ac:dyDescent="0.25">
      <c r="A24" s="70">
        <v>12421</v>
      </c>
      <c r="B24" s="66" t="s">
        <v>87</v>
      </c>
      <c r="C24" s="21"/>
      <c r="D24" s="21"/>
      <c r="E24" s="23"/>
      <c r="F24" s="35">
        <v>5507</v>
      </c>
      <c r="G24" s="37"/>
      <c r="H24" s="35"/>
      <c r="I24" s="37"/>
      <c r="J24" s="37"/>
      <c r="K24" s="63"/>
    </row>
    <row r="25" spans="1:13" ht="15" x14ac:dyDescent="0.25">
      <c r="A25" s="70">
        <v>12422</v>
      </c>
      <c r="B25" s="66" t="s">
        <v>100</v>
      </c>
      <c r="C25" s="21"/>
      <c r="D25" s="21"/>
      <c r="E25" s="23"/>
      <c r="F25" s="35">
        <v>7300</v>
      </c>
      <c r="G25" s="37"/>
      <c r="H25" s="35"/>
      <c r="I25" s="37"/>
      <c r="J25" s="37"/>
      <c r="K25" s="63"/>
    </row>
    <row r="26" spans="1:13" x14ac:dyDescent="0.3">
      <c r="A26" s="70">
        <v>12423</v>
      </c>
      <c r="B26" s="66" t="s">
        <v>86</v>
      </c>
      <c r="C26" s="21"/>
      <c r="D26" s="21"/>
      <c r="E26" s="23"/>
      <c r="F26" s="35">
        <v>62208.95</v>
      </c>
      <c r="G26" s="37"/>
      <c r="H26" s="35"/>
      <c r="I26" s="37"/>
      <c r="J26" s="37"/>
      <c r="K26" s="63"/>
    </row>
    <row r="27" spans="1:13" x14ac:dyDescent="0.3">
      <c r="A27" s="70">
        <v>12431</v>
      </c>
      <c r="B27" s="66" t="s">
        <v>42</v>
      </c>
      <c r="C27" s="21"/>
      <c r="D27" s="21"/>
      <c r="E27" s="23"/>
      <c r="F27" s="35">
        <v>23652.400000000001</v>
      </c>
      <c r="G27" s="37"/>
      <c r="H27" s="35"/>
      <c r="I27" s="37"/>
      <c r="J27" s="37"/>
      <c r="K27" s="63"/>
    </row>
    <row r="28" spans="1:13" x14ac:dyDescent="0.3">
      <c r="A28" s="70">
        <v>12441</v>
      </c>
      <c r="B28" s="66" t="s">
        <v>43</v>
      </c>
      <c r="C28" s="21"/>
      <c r="D28" s="21"/>
      <c r="E28" s="23"/>
      <c r="F28" s="35">
        <v>3359728</v>
      </c>
      <c r="G28" s="37"/>
      <c r="H28" s="35"/>
      <c r="I28" s="37"/>
      <c r="J28" s="37"/>
      <c r="K28" s="63"/>
    </row>
    <row r="29" spans="1:13" x14ac:dyDescent="0.3">
      <c r="A29" s="70">
        <v>12442</v>
      </c>
      <c r="B29" s="66" t="s">
        <v>99</v>
      </c>
      <c r="C29" s="21"/>
      <c r="D29" s="21"/>
      <c r="E29" s="23"/>
      <c r="F29" s="35">
        <v>22620</v>
      </c>
      <c r="G29" s="37"/>
      <c r="H29" s="35"/>
      <c r="I29" s="37"/>
      <c r="J29" s="37"/>
      <c r="K29" s="63"/>
    </row>
    <row r="30" spans="1:13" x14ac:dyDescent="0.3">
      <c r="A30" s="70">
        <v>12449</v>
      </c>
      <c r="B30" s="66" t="s">
        <v>94</v>
      </c>
      <c r="C30" s="21"/>
      <c r="D30" s="21"/>
      <c r="E30" s="23"/>
      <c r="F30" s="35">
        <v>10000</v>
      </c>
      <c r="G30" s="37"/>
      <c r="H30" s="35"/>
      <c r="I30" s="37"/>
      <c r="J30" s="37"/>
      <c r="K30" s="63"/>
    </row>
    <row r="31" spans="1:13" x14ac:dyDescent="0.3">
      <c r="A31" s="70">
        <v>12461</v>
      </c>
      <c r="B31" s="66" t="s">
        <v>95</v>
      </c>
      <c r="C31" s="21"/>
      <c r="D31" s="21"/>
      <c r="E31" s="23"/>
      <c r="F31" s="35">
        <v>310000</v>
      </c>
      <c r="G31" s="37"/>
      <c r="H31" s="35"/>
      <c r="I31" s="37"/>
      <c r="J31" s="37"/>
      <c r="K31" s="63"/>
    </row>
    <row r="32" spans="1:13" x14ac:dyDescent="0.3">
      <c r="A32" s="70">
        <v>12462</v>
      </c>
      <c r="B32" s="66" t="s">
        <v>47</v>
      </c>
      <c r="C32" s="21"/>
      <c r="D32" s="21"/>
      <c r="E32" s="23"/>
      <c r="F32" s="35">
        <v>827819.96</v>
      </c>
      <c r="G32" s="37"/>
      <c r="H32" s="35"/>
      <c r="I32" s="37"/>
      <c r="J32" s="37"/>
      <c r="K32" s="63"/>
    </row>
    <row r="33" spans="1:11" x14ac:dyDescent="0.3">
      <c r="A33" s="70">
        <v>12463</v>
      </c>
      <c r="B33" s="66" t="s">
        <v>44</v>
      </c>
      <c r="C33" s="21"/>
      <c r="D33" s="21"/>
      <c r="E33" s="23"/>
      <c r="F33" s="35">
        <v>670000</v>
      </c>
      <c r="G33" s="37"/>
      <c r="H33" s="35"/>
      <c r="I33" s="37"/>
      <c r="J33" s="37"/>
      <c r="K33" s="63"/>
    </row>
    <row r="34" spans="1:11" x14ac:dyDescent="0.3">
      <c r="A34" s="70">
        <v>12465</v>
      </c>
      <c r="B34" s="66" t="s">
        <v>45</v>
      </c>
      <c r="C34" s="21"/>
      <c r="D34" s="21"/>
      <c r="E34" s="23"/>
      <c r="F34" s="35">
        <v>133834.23999999999</v>
      </c>
      <c r="G34" s="37"/>
      <c r="H34" s="35"/>
      <c r="I34" s="37"/>
      <c r="J34" s="37"/>
      <c r="K34" s="63"/>
    </row>
    <row r="35" spans="1:11" x14ac:dyDescent="0.3">
      <c r="A35" s="70">
        <v>12467</v>
      </c>
      <c r="B35" s="66" t="s">
        <v>46</v>
      </c>
      <c r="C35" s="21"/>
      <c r="D35" s="21"/>
      <c r="E35" s="23"/>
      <c r="F35" s="35">
        <v>256934.01</v>
      </c>
      <c r="G35" s="37"/>
      <c r="H35" s="35"/>
      <c r="I35" s="37"/>
      <c r="J35" s="37"/>
      <c r="K35" s="63"/>
    </row>
    <row r="36" spans="1:11" ht="15" thickBot="1" x14ac:dyDescent="0.35">
      <c r="A36" s="22"/>
      <c r="B36" s="96" t="s">
        <v>134</v>
      </c>
      <c r="C36" s="97"/>
      <c r="D36" s="97"/>
      <c r="E36" s="98"/>
      <c r="F36" s="38">
        <f>SUM(F21:F35)</f>
        <v>7661086.7199999997</v>
      </c>
      <c r="G36" s="38">
        <f>SUM(G21:G35)</f>
        <v>0</v>
      </c>
      <c r="H36" s="38">
        <f>SUM(H21:H35)</f>
        <v>0</v>
      </c>
      <c r="I36" s="78"/>
      <c r="J36" s="78"/>
      <c r="K36" s="63"/>
    </row>
    <row r="37" spans="1:11" ht="15" thickTop="1" x14ac:dyDescent="0.3">
      <c r="A37" s="22"/>
      <c r="B37" s="66"/>
      <c r="C37" s="21"/>
      <c r="D37" s="21"/>
      <c r="E37" s="23"/>
      <c r="F37" s="35"/>
      <c r="G37" s="37"/>
      <c r="H37" s="35"/>
      <c r="I37" s="37"/>
      <c r="J37" s="37"/>
      <c r="K37" s="63"/>
    </row>
    <row r="38" spans="1:11" x14ac:dyDescent="0.3">
      <c r="A38" s="22"/>
      <c r="B38" s="66"/>
      <c r="C38" s="21"/>
      <c r="D38" s="21"/>
      <c r="E38" s="23"/>
      <c r="F38" s="75"/>
      <c r="G38" s="22"/>
      <c r="H38" s="21"/>
      <c r="I38" s="22"/>
      <c r="J38" s="22"/>
      <c r="K38" s="63"/>
    </row>
    <row r="39" spans="1:11" ht="15" thickBot="1" x14ac:dyDescent="0.35">
      <c r="A39" s="25"/>
      <c r="B39" s="74"/>
      <c r="C39" s="24"/>
      <c r="D39" s="24"/>
      <c r="E39" s="26"/>
      <c r="F39" s="25"/>
      <c r="G39" s="25"/>
      <c r="H39" s="24"/>
      <c r="I39" s="25"/>
      <c r="J39" s="25"/>
      <c r="K39" s="63"/>
    </row>
    <row r="40" spans="1:11" x14ac:dyDescent="0.3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x14ac:dyDescent="0.3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x14ac:dyDescent="0.3">
      <c r="A42" s="79" t="s">
        <v>48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1" x14ac:dyDescent="0.3">
      <c r="A43" s="63" t="s">
        <v>49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x14ac:dyDescent="0.3">
      <c r="A44" s="63" t="s">
        <v>85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x14ac:dyDescent="0.3">
      <c r="A45" s="63" t="s">
        <v>63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</row>
    <row r="46" spans="1:11" x14ac:dyDescent="0.3">
      <c r="A46" s="63" t="s">
        <v>64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x14ac:dyDescent="0.3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1" x14ac:dyDescent="0.3">
      <c r="F48" s="10"/>
    </row>
    <row r="49" spans="6:6" x14ac:dyDescent="0.3">
      <c r="F49" s="10"/>
    </row>
    <row r="50" spans="6:6" x14ac:dyDescent="0.3">
      <c r="F50" s="10"/>
    </row>
  </sheetData>
  <mergeCells count="6">
    <mergeCell ref="B36:E36"/>
    <mergeCell ref="A3:J3"/>
    <mergeCell ref="A4:J4"/>
    <mergeCell ref="A5:J5"/>
    <mergeCell ref="B8:E8"/>
    <mergeCell ref="B17:E17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1"/>
  <sheetViews>
    <sheetView workbookViewId="0">
      <selection activeCell="A43" sqref="A1:H43"/>
    </sheetView>
  </sheetViews>
  <sheetFormatPr baseColWidth="10" defaultRowHeight="14.4" x14ac:dyDescent="0.3"/>
  <cols>
    <col min="5" max="5" width="21.6640625" customWidth="1"/>
    <col min="6" max="6" width="28.33203125" customWidth="1"/>
    <col min="7" max="7" width="14.44140625" bestFit="1" customWidth="1"/>
    <col min="8" max="8" width="4.33203125" customWidth="1"/>
  </cols>
  <sheetData>
    <row r="3" spans="1:8" ht="23.25" x14ac:dyDescent="0.35">
      <c r="A3" s="94" t="s">
        <v>69</v>
      </c>
      <c r="B3" s="94"/>
      <c r="C3" s="94"/>
      <c r="D3" s="94"/>
      <c r="E3" s="94"/>
      <c r="F3" s="94"/>
      <c r="G3" s="94"/>
      <c r="H3" s="94"/>
    </row>
    <row r="4" spans="1:8" ht="18.75" x14ac:dyDescent="0.3">
      <c r="A4" s="95" t="s">
        <v>67</v>
      </c>
      <c r="B4" s="95"/>
      <c r="C4" s="95"/>
      <c r="D4" s="95"/>
      <c r="E4" s="95"/>
      <c r="F4" s="95"/>
      <c r="G4" s="95"/>
      <c r="H4" s="95"/>
    </row>
    <row r="5" spans="1:8" ht="18.75" x14ac:dyDescent="0.3">
      <c r="A5" s="95" t="s">
        <v>140</v>
      </c>
      <c r="B5" s="95"/>
      <c r="C5" s="95"/>
      <c r="D5" s="95"/>
      <c r="E5" s="95"/>
      <c r="F5" s="95"/>
      <c r="G5" s="95"/>
      <c r="H5" s="95"/>
    </row>
    <row r="6" spans="1:8" ht="15" x14ac:dyDescent="0.25">
      <c r="A6" s="27"/>
      <c r="B6" s="27"/>
      <c r="C6" s="27"/>
      <c r="D6" s="27"/>
      <c r="E6" s="27"/>
      <c r="F6" s="27"/>
      <c r="G6" s="27"/>
    </row>
    <row r="7" spans="1:8" ht="15" x14ac:dyDescent="0.25">
      <c r="A7" s="27"/>
      <c r="B7" s="27"/>
      <c r="C7" s="27"/>
      <c r="D7" s="27"/>
      <c r="E7" s="27"/>
      <c r="F7" s="27"/>
      <c r="G7" s="27"/>
    </row>
    <row r="8" spans="1:8" ht="15" x14ac:dyDescent="0.25">
      <c r="A8" s="27"/>
      <c r="B8" s="27"/>
      <c r="C8" s="27"/>
      <c r="D8" s="27"/>
      <c r="E8" s="27"/>
      <c r="F8" s="27"/>
      <c r="G8" s="27"/>
    </row>
    <row r="9" spans="1:8" ht="15" x14ac:dyDescent="0.25">
      <c r="A9" s="27"/>
      <c r="B9" s="27"/>
      <c r="C9" s="27"/>
      <c r="D9" s="27"/>
      <c r="E9" s="27"/>
      <c r="F9" s="27"/>
      <c r="G9" s="27"/>
    </row>
    <row r="10" spans="1:8" ht="15" x14ac:dyDescent="0.25">
      <c r="A10" s="43" t="s">
        <v>92</v>
      </c>
      <c r="B10" s="27"/>
      <c r="C10" s="27"/>
      <c r="D10" s="27"/>
      <c r="E10" s="27"/>
      <c r="F10" s="27"/>
      <c r="G10" s="27"/>
    </row>
    <row r="11" spans="1:8" ht="15" x14ac:dyDescent="0.25">
      <c r="A11" s="43" t="s">
        <v>66</v>
      </c>
      <c r="B11" s="27"/>
      <c r="C11" s="27"/>
      <c r="D11" s="27"/>
      <c r="E11" s="27"/>
      <c r="F11" s="27"/>
      <c r="G11" s="27"/>
    </row>
    <row r="12" spans="1:8" ht="15" x14ac:dyDescent="0.25">
      <c r="A12" s="27"/>
      <c r="B12" s="27"/>
      <c r="C12" s="27"/>
      <c r="D12" s="27"/>
      <c r="E12" s="27"/>
      <c r="F12" s="27"/>
      <c r="G12" s="27"/>
    </row>
    <row r="13" spans="1:8" ht="15" x14ac:dyDescent="0.25">
      <c r="A13" s="27"/>
      <c r="B13" s="27"/>
      <c r="C13" s="27"/>
      <c r="D13" s="27"/>
      <c r="E13" s="27"/>
      <c r="F13" s="27"/>
      <c r="G13" s="27"/>
    </row>
    <row r="17" spans="1:8" ht="23.25" x14ac:dyDescent="0.35">
      <c r="A17" s="94" t="s">
        <v>74</v>
      </c>
      <c r="B17" s="94"/>
      <c r="C17" s="94"/>
      <c r="D17" s="94"/>
      <c r="E17" s="94"/>
      <c r="F17" s="94"/>
      <c r="G17" s="94"/>
      <c r="H17" s="94"/>
    </row>
    <row r="18" spans="1:8" ht="18.75" x14ac:dyDescent="0.3">
      <c r="A18" s="95" t="s">
        <v>93</v>
      </c>
      <c r="B18" s="95"/>
      <c r="C18" s="95"/>
      <c r="D18" s="95"/>
      <c r="E18" s="95"/>
      <c r="F18" s="95"/>
      <c r="G18" s="95"/>
      <c r="H18" s="95"/>
    </row>
    <row r="19" spans="1:8" ht="18.75" x14ac:dyDescent="0.3">
      <c r="A19" s="95" t="s">
        <v>140</v>
      </c>
      <c r="B19" s="95"/>
      <c r="C19" s="95"/>
      <c r="D19" s="95"/>
      <c r="E19" s="95"/>
      <c r="F19" s="95"/>
      <c r="G19" s="95"/>
      <c r="H19" s="95"/>
    </row>
    <row r="20" spans="1:8" ht="15" x14ac:dyDescent="0.25">
      <c r="A20" s="27"/>
      <c r="B20" s="27"/>
      <c r="C20" s="27"/>
      <c r="D20" s="27"/>
      <c r="E20" s="27"/>
      <c r="F20" s="27"/>
      <c r="G20" s="27"/>
    </row>
    <row r="21" spans="1:8" ht="15" x14ac:dyDescent="0.25">
      <c r="A21" s="27"/>
      <c r="B21" s="27"/>
      <c r="C21" s="27"/>
      <c r="D21" s="27"/>
      <c r="E21" s="27"/>
      <c r="F21" s="27"/>
      <c r="G21" s="27"/>
    </row>
    <row r="22" spans="1:8" ht="15" x14ac:dyDescent="0.25">
      <c r="A22" s="27"/>
      <c r="B22" s="27"/>
      <c r="C22" s="27"/>
      <c r="D22" s="27"/>
      <c r="E22" s="27"/>
      <c r="F22" s="27"/>
      <c r="G22" s="27"/>
    </row>
    <row r="23" spans="1:8" ht="15" x14ac:dyDescent="0.25">
      <c r="A23" s="27"/>
      <c r="B23" s="27"/>
      <c r="C23" s="27"/>
      <c r="D23" s="27"/>
      <c r="E23" s="27"/>
      <c r="F23" s="27"/>
      <c r="G23" s="27"/>
    </row>
    <row r="24" spans="1:8" ht="15" x14ac:dyDescent="0.25">
      <c r="A24" s="43" t="s">
        <v>92</v>
      </c>
      <c r="B24" s="27"/>
      <c r="C24" s="27"/>
      <c r="D24" s="27"/>
      <c r="E24" s="27"/>
      <c r="F24" s="27"/>
      <c r="G24" s="27"/>
    </row>
    <row r="25" spans="1:8" ht="15" x14ac:dyDescent="0.25">
      <c r="A25" s="43" t="s">
        <v>66</v>
      </c>
      <c r="B25" s="27"/>
      <c r="C25" s="27"/>
      <c r="D25" s="27"/>
      <c r="E25" s="27"/>
      <c r="F25" s="27"/>
      <c r="G25" s="27"/>
    </row>
    <row r="31" spans="1:8" ht="23.4" x14ac:dyDescent="0.45">
      <c r="A31" s="94" t="s">
        <v>69</v>
      </c>
      <c r="B31" s="94"/>
      <c r="C31" s="94"/>
      <c r="D31" s="94"/>
      <c r="E31" s="94"/>
      <c r="F31" s="94"/>
      <c r="G31" s="94"/>
      <c r="H31" s="94"/>
    </row>
    <row r="32" spans="1:8" ht="18" x14ac:dyDescent="0.35">
      <c r="A32" s="95" t="s">
        <v>68</v>
      </c>
      <c r="B32" s="95"/>
      <c r="C32" s="95"/>
      <c r="D32" s="95"/>
      <c r="E32" s="95"/>
      <c r="F32" s="95"/>
      <c r="G32" s="95"/>
      <c r="H32" s="95"/>
    </row>
    <row r="33" spans="1:8" ht="18" x14ac:dyDescent="0.35">
      <c r="A33" s="95" t="s">
        <v>140</v>
      </c>
      <c r="B33" s="95"/>
      <c r="C33" s="95"/>
      <c r="D33" s="95"/>
      <c r="E33" s="95"/>
      <c r="F33" s="95"/>
      <c r="G33" s="95"/>
      <c r="H33" s="95"/>
    </row>
    <row r="34" spans="1:8" x14ac:dyDescent="0.3">
      <c r="A34" s="27"/>
      <c r="B34" s="27"/>
      <c r="C34" s="27"/>
      <c r="D34" s="27"/>
      <c r="E34" s="27"/>
      <c r="F34" s="27"/>
      <c r="G34" s="27"/>
    </row>
    <row r="35" spans="1:8" x14ac:dyDescent="0.3">
      <c r="A35" s="27"/>
      <c r="B35" s="27"/>
      <c r="C35" s="27"/>
      <c r="D35" s="27"/>
      <c r="E35" s="27"/>
      <c r="F35" s="27"/>
      <c r="G35" s="27"/>
    </row>
    <row r="36" spans="1:8" x14ac:dyDescent="0.3">
      <c r="A36" s="27"/>
      <c r="B36" s="27"/>
      <c r="C36" s="27"/>
      <c r="D36" s="27"/>
      <c r="E36" s="27"/>
      <c r="F36" s="27"/>
      <c r="G36" s="27"/>
    </row>
    <row r="37" spans="1:8" x14ac:dyDescent="0.3">
      <c r="A37" s="27"/>
      <c r="B37" s="27"/>
      <c r="C37" s="27"/>
      <c r="D37" s="27"/>
      <c r="E37" s="27"/>
      <c r="F37" s="27"/>
      <c r="G37" s="27"/>
    </row>
    <row r="38" spans="1:8" x14ac:dyDescent="0.3">
      <c r="A38" s="53"/>
      <c r="B38" s="27"/>
      <c r="C38" s="27"/>
      <c r="D38" s="27"/>
      <c r="E38" s="27"/>
      <c r="F38" s="27"/>
      <c r="G38" s="27"/>
    </row>
    <row r="40" spans="1:8" x14ac:dyDescent="0.3">
      <c r="A40" s="43" t="s">
        <v>92</v>
      </c>
    </row>
    <row r="41" spans="1:8" x14ac:dyDescent="0.3">
      <c r="A41" s="43" t="s">
        <v>66</v>
      </c>
    </row>
  </sheetData>
  <mergeCells count="9">
    <mergeCell ref="A31:H31"/>
    <mergeCell ref="A32:H32"/>
    <mergeCell ref="A33:H33"/>
    <mergeCell ref="A19:H19"/>
    <mergeCell ref="A3:H3"/>
    <mergeCell ref="A4:H4"/>
    <mergeCell ref="A5:H5"/>
    <mergeCell ref="A17:H17"/>
    <mergeCell ref="A18:H18"/>
  </mergeCells>
  <pageMargins left="0.7" right="0.7" top="0.75" bottom="0.75" header="0.3" footer="0.3"/>
  <pageSetup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M26"/>
  <sheetViews>
    <sheetView workbookViewId="0">
      <selection activeCell="A24" sqref="A1:J24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10" width="14.44140625" customWidth="1"/>
    <col min="11" max="11" width="12.88671875" customWidth="1"/>
    <col min="12" max="12" width="13" customWidth="1"/>
  </cols>
  <sheetData>
    <row r="1" spans="1:13" ht="1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3" ht="1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ht="23.25" x14ac:dyDescent="0.35">
      <c r="A3" s="94" t="s">
        <v>69</v>
      </c>
      <c r="B3" s="94"/>
      <c r="C3" s="94"/>
      <c r="D3" s="94"/>
      <c r="E3" s="94"/>
      <c r="F3" s="94"/>
      <c r="G3" s="94"/>
      <c r="H3" s="94"/>
      <c r="I3" s="94"/>
      <c r="J3" s="94"/>
    </row>
    <row r="4" spans="1:13" ht="18.75" x14ac:dyDescent="0.3">
      <c r="A4" s="95" t="s">
        <v>51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18.75" x14ac:dyDescent="0.3">
      <c r="A5" s="95" t="s">
        <v>140</v>
      </c>
      <c r="B5" s="95"/>
      <c r="C5" s="95"/>
      <c r="D5" s="95"/>
      <c r="E5" s="95"/>
      <c r="F5" s="95"/>
      <c r="G5" s="95"/>
      <c r="H5" s="95"/>
      <c r="I5" s="95"/>
      <c r="J5" s="95"/>
    </row>
    <row r="6" spans="1:13" ht="18.75" x14ac:dyDescent="0.3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3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3" ht="15" thickBot="1" x14ac:dyDescent="0.35">
      <c r="A8" s="110" t="s">
        <v>1</v>
      </c>
      <c r="B8" s="112" t="s">
        <v>57</v>
      </c>
      <c r="C8" s="113"/>
      <c r="D8" s="113"/>
      <c r="E8" s="114"/>
      <c r="F8" s="110" t="s">
        <v>27</v>
      </c>
      <c r="G8" s="99" t="s">
        <v>26</v>
      </c>
      <c r="H8" s="100"/>
      <c r="I8" s="100"/>
      <c r="J8" s="101"/>
    </row>
    <row r="9" spans="1:13" ht="26.25" customHeight="1" thickBot="1" x14ac:dyDescent="0.35">
      <c r="A9" s="111"/>
      <c r="B9" s="115"/>
      <c r="C9" s="116"/>
      <c r="D9" s="116"/>
      <c r="E9" s="117"/>
      <c r="F9" s="111"/>
      <c r="G9" s="80" t="s">
        <v>22</v>
      </c>
      <c r="H9" s="81" t="s">
        <v>23</v>
      </c>
      <c r="I9" s="80" t="s">
        <v>24</v>
      </c>
      <c r="J9" s="81" t="s">
        <v>25</v>
      </c>
    </row>
    <row r="10" spans="1:13" ht="15" x14ac:dyDescent="0.25">
      <c r="A10" s="22"/>
      <c r="B10" s="66"/>
      <c r="C10" s="21"/>
      <c r="D10" s="21"/>
      <c r="E10" s="23"/>
      <c r="F10" s="35"/>
      <c r="G10" s="68"/>
      <c r="H10" s="68"/>
      <c r="I10" s="82"/>
      <c r="J10" s="68"/>
    </row>
    <row r="11" spans="1:13" ht="15" x14ac:dyDescent="0.25">
      <c r="A11" s="22"/>
      <c r="B11" s="69" t="s">
        <v>52</v>
      </c>
      <c r="C11" s="21"/>
      <c r="D11" s="21"/>
      <c r="E11" s="23"/>
      <c r="F11" s="35"/>
      <c r="G11" s="37"/>
      <c r="H11" s="37"/>
      <c r="I11" s="39"/>
      <c r="J11" s="37"/>
    </row>
    <row r="12" spans="1:13" ht="15" x14ac:dyDescent="0.25">
      <c r="A12" s="70">
        <v>2110</v>
      </c>
      <c r="B12" s="66" t="s">
        <v>53</v>
      </c>
      <c r="C12" s="21"/>
      <c r="D12" s="21"/>
      <c r="E12" s="23"/>
      <c r="F12" s="35">
        <v>-30575.42</v>
      </c>
      <c r="G12" s="37"/>
      <c r="H12" s="37"/>
      <c r="I12" s="39"/>
      <c r="J12" s="37">
        <v>-30575.42</v>
      </c>
      <c r="K12" s="1"/>
      <c r="L12" s="1"/>
    </row>
    <row r="13" spans="1:13" ht="15" x14ac:dyDescent="0.25">
      <c r="A13" s="70">
        <v>2111</v>
      </c>
      <c r="B13" s="66" t="s">
        <v>52</v>
      </c>
      <c r="C13" s="21"/>
      <c r="D13" s="21"/>
      <c r="E13" s="23"/>
      <c r="F13" s="35">
        <f>1301738.08+481619.84+450000+28933.16+875661.98</f>
        <v>3137953.06</v>
      </c>
      <c r="G13" s="83"/>
      <c r="H13" s="37"/>
      <c r="I13" s="37"/>
      <c r="J13" s="37">
        <v>3137953.06</v>
      </c>
      <c r="K13" s="1"/>
      <c r="L13" s="1"/>
    </row>
    <row r="14" spans="1:13" ht="15" x14ac:dyDescent="0.25">
      <c r="A14" s="70">
        <v>2112</v>
      </c>
      <c r="B14" s="66" t="s">
        <v>54</v>
      </c>
      <c r="C14" s="21"/>
      <c r="D14" s="21"/>
      <c r="E14" s="23"/>
      <c r="F14" s="35">
        <v>1446859.79</v>
      </c>
      <c r="G14" s="37"/>
      <c r="H14" s="37">
        <v>157929.39000000001</v>
      </c>
      <c r="I14" s="39"/>
      <c r="J14" s="37">
        <f>+F14-H14</f>
        <v>1288930.3999999999</v>
      </c>
      <c r="K14" s="1"/>
      <c r="L14" s="1"/>
      <c r="M14" s="1"/>
    </row>
    <row r="15" spans="1:13" ht="15" x14ac:dyDescent="0.25">
      <c r="A15" s="70">
        <v>2113</v>
      </c>
      <c r="B15" s="66" t="s">
        <v>55</v>
      </c>
      <c r="C15" s="21"/>
      <c r="D15" s="21"/>
      <c r="E15" s="23"/>
      <c r="F15" s="35">
        <v>2325256.33</v>
      </c>
      <c r="G15" s="37">
        <v>0</v>
      </c>
      <c r="H15" s="37">
        <v>0</v>
      </c>
      <c r="I15" s="39">
        <f>36500+14920.22</f>
        <v>51420.22</v>
      </c>
      <c r="J15" s="37">
        <f>2273161.11+675</f>
        <v>2273836.11</v>
      </c>
      <c r="K15" s="1"/>
      <c r="L15" s="1"/>
    </row>
    <row r="16" spans="1:13" ht="15" x14ac:dyDescent="0.25">
      <c r="A16" s="70">
        <v>2115</v>
      </c>
      <c r="B16" s="66" t="s">
        <v>104</v>
      </c>
      <c r="C16" s="21"/>
      <c r="D16" s="21"/>
      <c r="E16" s="23"/>
      <c r="F16" s="35">
        <v>0</v>
      </c>
      <c r="G16" s="37">
        <v>0</v>
      </c>
      <c r="H16" s="37"/>
      <c r="I16" s="35"/>
      <c r="J16" s="37"/>
      <c r="K16" s="1"/>
      <c r="L16" s="1"/>
    </row>
    <row r="17" spans="1:13" ht="15" x14ac:dyDescent="0.25">
      <c r="A17" s="70">
        <v>2117</v>
      </c>
      <c r="B17" s="66" t="s">
        <v>101</v>
      </c>
      <c r="C17" s="21"/>
      <c r="D17" s="21"/>
      <c r="E17" s="23"/>
      <c r="F17" s="35">
        <v>3225412.25</v>
      </c>
      <c r="G17" s="37">
        <v>266847.68</v>
      </c>
      <c r="H17" s="37">
        <v>442635.52000000002</v>
      </c>
      <c r="I17" s="37">
        <f>652922.25-347451+202596.64</f>
        <v>508067.89</v>
      </c>
      <c r="J17" s="37">
        <f>5934985.56-255442.48-3671681.92</f>
        <v>2007861.1599999992</v>
      </c>
      <c r="K17" s="1"/>
      <c r="L17" s="1"/>
    </row>
    <row r="18" spans="1:13" ht="15" x14ac:dyDescent="0.25">
      <c r="A18" s="70">
        <v>2119</v>
      </c>
      <c r="B18" s="66" t="s">
        <v>56</v>
      </c>
      <c r="C18" s="21"/>
      <c r="D18" s="21"/>
      <c r="E18" s="23"/>
      <c r="F18" s="35">
        <v>-4000</v>
      </c>
      <c r="G18" s="37"/>
      <c r="H18" s="37"/>
      <c r="I18" s="39"/>
      <c r="J18" s="37">
        <v>-4000</v>
      </c>
      <c r="K18" s="1"/>
      <c r="L18" s="1"/>
    </row>
    <row r="19" spans="1:13" ht="15.75" thickBot="1" x14ac:dyDescent="0.3">
      <c r="A19" s="22"/>
      <c r="B19" s="96" t="s">
        <v>134</v>
      </c>
      <c r="C19" s="97"/>
      <c r="D19" s="97"/>
      <c r="E19" s="98"/>
      <c r="F19" s="59">
        <f>SUM(F12:F18)</f>
        <v>10100906.01</v>
      </c>
      <c r="G19" s="38">
        <f>SUM(G12:G18)</f>
        <v>266847.68</v>
      </c>
      <c r="H19" s="38">
        <f>SUM(H12:H18)</f>
        <v>600564.91</v>
      </c>
      <c r="I19" s="60">
        <f>SUM(I12:I18)</f>
        <v>559488.11</v>
      </c>
      <c r="J19" s="38">
        <f>SUM(J12:J18)</f>
        <v>8674005.3099999987</v>
      </c>
      <c r="K19" s="1"/>
      <c r="L19" s="1"/>
    </row>
    <row r="20" spans="1:13" ht="15.75" thickTop="1" x14ac:dyDescent="0.25">
      <c r="A20" s="22"/>
      <c r="B20" s="66"/>
      <c r="C20" s="21"/>
      <c r="D20" s="21"/>
      <c r="E20" s="23"/>
      <c r="F20" s="35"/>
      <c r="G20" s="37"/>
      <c r="H20" s="37"/>
      <c r="I20" s="39"/>
      <c r="J20" s="37"/>
      <c r="K20" s="1"/>
    </row>
    <row r="21" spans="1:13" ht="15" x14ac:dyDescent="0.25">
      <c r="A21" s="22"/>
      <c r="B21" s="66"/>
      <c r="C21" s="21"/>
      <c r="D21" s="21"/>
      <c r="E21" s="23"/>
      <c r="F21" s="35"/>
      <c r="G21" s="37"/>
      <c r="H21" s="37"/>
      <c r="I21" s="39"/>
      <c r="J21" s="37"/>
      <c r="K21" s="1"/>
    </row>
    <row r="22" spans="1:13" ht="15.75" thickBot="1" x14ac:dyDescent="0.3">
      <c r="A22" s="25"/>
      <c r="B22" s="74"/>
      <c r="C22" s="24"/>
      <c r="D22" s="24"/>
      <c r="E22" s="26"/>
      <c r="F22" s="74"/>
      <c r="G22" s="25"/>
      <c r="H22" s="25"/>
      <c r="I22" s="26"/>
      <c r="J22" s="25"/>
      <c r="M22" s="1"/>
    </row>
    <row r="23" spans="1:13" ht="15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L23" s="1"/>
    </row>
    <row r="25" spans="1:13" ht="15" x14ac:dyDescent="0.25">
      <c r="B25" s="3"/>
      <c r="F25" s="1"/>
    </row>
    <row r="26" spans="1:13" ht="15" x14ac:dyDescent="0.25">
      <c r="F26" s="1"/>
    </row>
  </sheetData>
  <mergeCells count="8">
    <mergeCell ref="B19:E19"/>
    <mergeCell ref="A3:J3"/>
    <mergeCell ref="A4:J4"/>
    <mergeCell ref="A5:J5"/>
    <mergeCell ref="A8:A9"/>
    <mergeCell ref="B8:E9"/>
    <mergeCell ref="F8:F9"/>
    <mergeCell ref="G8:J8"/>
  </mergeCells>
  <pageMargins left="0.7" right="0.7" top="0.75" bottom="0.75" header="0.3" footer="0.3"/>
  <pageSetup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J40"/>
  <sheetViews>
    <sheetView workbookViewId="0">
      <selection activeCell="F14" sqref="F14"/>
    </sheetView>
  </sheetViews>
  <sheetFormatPr baseColWidth="10" defaultRowHeight="14.4" x14ac:dyDescent="0.3"/>
  <cols>
    <col min="1" max="1" width="15.44140625" customWidth="1"/>
    <col min="2" max="2" width="16.44140625" customWidth="1"/>
    <col min="3" max="3" width="14.109375" customWidth="1"/>
    <col min="4" max="4" width="13.33203125" customWidth="1"/>
    <col min="5" max="5" width="29.88671875" customWidth="1"/>
    <col min="6" max="6" width="18.5546875" customWidth="1"/>
  </cols>
  <sheetData>
    <row r="1" spans="1:7" ht="15" x14ac:dyDescent="0.25">
      <c r="A1" s="63"/>
      <c r="B1" s="63"/>
      <c r="C1" s="63"/>
      <c r="D1" s="63"/>
      <c r="E1" s="63"/>
      <c r="F1" s="63"/>
      <c r="G1" s="63"/>
    </row>
    <row r="2" spans="1:7" ht="15" x14ac:dyDescent="0.25">
      <c r="A2" s="63"/>
      <c r="B2" s="63"/>
      <c r="C2" s="63"/>
      <c r="D2" s="63"/>
      <c r="E2" s="63"/>
      <c r="F2" s="63"/>
      <c r="G2" s="63"/>
    </row>
    <row r="3" spans="1:7" ht="23.25" x14ac:dyDescent="0.35">
      <c r="A3" s="94" t="s">
        <v>69</v>
      </c>
      <c r="B3" s="94"/>
      <c r="C3" s="94"/>
      <c r="D3" s="94"/>
      <c r="E3" s="94"/>
      <c r="F3" s="94"/>
      <c r="G3" s="63"/>
    </row>
    <row r="4" spans="1:7" ht="18.75" x14ac:dyDescent="0.3">
      <c r="A4" s="95" t="s">
        <v>81</v>
      </c>
      <c r="B4" s="95"/>
      <c r="C4" s="95"/>
      <c r="D4" s="95"/>
      <c r="E4" s="95"/>
      <c r="F4" s="95"/>
      <c r="G4" s="63"/>
    </row>
    <row r="5" spans="1:7" ht="18" x14ac:dyDescent="0.35">
      <c r="A5" s="95" t="s">
        <v>82</v>
      </c>
      <c r="B5" s="95"/>
      <c r="C5" s="95"/>
      <c r="D5" s="95"/>
      <c r="E5" s="95"/>
      <c r="F5" s="95"/>
      <c r="G5" s="63"/>
    </row>
    <row r="6" spans="1:7" ht="18.75" x14ac:dyDescent="0.3">
      <c r="A6" s="95" t="s">
        <v>140</v>
      </c>
      <c r="B6" s="95"/>
      <c r="C6" s="95"/>
      <c r="D6" s="95"/>
      <c r="E6" s="95"/>
      <c r="F6" s="95"/>
      <c r="G6" s="63"/>
    </row>
    <row r="7" spans="1:7" ht="15" x14ac:dyDescent="0.25">
      <c r="A7" s="27"/>
      <c r="B7" s="27"/>
      <c r="C7" s="27"/>
      <c r="D7" s="27"/>
      <c r="E7" s="27"/>
      <c r="F7" s="27"/>
      <c r="G7" s="63"/>
    </row>
    <row r="8" spans="1:7" ht="15" x14ac:dyDescent="0.25">
      <c r="A8" s="27"/>
      <c r="B8" s="27"/>
      <c r="C8" s="27"/>
      <c r="D8" s="27"/>
      <c r="E8" s="27"/>
      <c r="F8" s="27"/>
      <c r="G8" s="63"/>
    </row>
    <row r="9" spans="1:7" ht="15" x14ac:dyDescent="0.25">
      <c r="A9" s="43" t="s">
        <v>92</v>
      </c>
      <c r="B9" s="27"/>
      <c r="C9" s="27"/>
      <c r="D9" s="27"/>
      <c r="E9" s="27"/>
      <c r="F9" s="27"/>
      <c r="G9" s="63"/>
    </row>
    <row r="10" spans="1:7" ht="15" x14ac:dyDescent="0.25">
      <c r="A10" s="43" t="s">
        <v>66</v>
      </c>
      <c r="B10" s="27"/>
      <c r="C10" s="27"/>
      <c r="D10" s="27"/>
      <c r="E10" s="27"/>
      <c r="F10" s="27"/>
      <c r="G10" s="63"/>
    </row>
    <row r="11" spans="1:7" ht="15" x14ac:dyDescent="0.25">
      <c r="A11" s="27"/>
      <c r="B11" s="27"/>
      <c r="C11" s="27"/>
      <c r="D11" s="27"/>
      <c r="E11" s="27"/>
      <c r="F11" s="27"/>
      <c r="G11" s="63"/>
    </row>
    <row r="12" spans="1:7" ht="15" x14ac:dyDescent="0.25">
      <c r="A12" s="27"/>
      <c r="B12" s="27"/>
      <c r="C12" s="27"/>
      <c r="D12" s="27"/>
      <c r="E12" s="27"/>
      <c r="F12" s="27"/>
      <c r="G12" s="63"/>
    </row>
    <row r="13" spans="1:7" ht="15" x14ac:dyDescent="0.25">
      <c r="A13" s="27"/>
      <c r="B13" s="27"/>
      <c r="C13" s="27"/>
      <c r="D13" s="27"/>
      <c r="E13" s="27"/>
      <c r="F13" s="27"/>
      <c r="G13" s="63"/>
    </row>
    <row r="14" spans="1:7" ht="15" x14ac:dyDescent="0.25">
      <c r="A14" s="27"/>
      <c r="B14" s="27"/>
      <c r="C14" s="27"/>
      <c r="D14" s="27"/>
      <c r="E14" s="27"/>
      <c r="F14" s="27"/>
      <c r="G14" s="63"/>
    </row>
    <row r="15" spans="1:7" ht="15" x14ac:dyDescent="0.25">
      <c r="A15" s="27"/>
      <c r="B15" s="27"/>
      <c r="C15" s="27"/>
      <c r="D15" s="27"/>
      <c r="E15" s="27"/>
      <c r="F15" s="27"/>
      <c r="G15" s="63"/>
    </row>
    <row r="16" spans="1:7" ht="15" x14ac:dyDescent="0.25">
      <c r="A16" s="27"/>
      <c r="B16" s="27"/>
      <c r="C16" s="27"/>
      <c r="D16" s="27"/>
      <c r="E16" s="27"/>
      <c r="F16" s="27"/>
      <c r="G16" s="63"/>
    </row>
    <row r="17" spans="1:10" ht="15" x14ac:dyDescent="0.25">
      <c r="A17" s="63"/>
      <c r="B17" s="63"/>
      <c r="C17" s="63"/>
      <c r="D17" s="63"/>
      <c r="E17" s="63"/>
      <c r="F17" s="63"/>
      <c r="G17" s="63"/>
    </row>
    <row r="18" spans="1:10" ht="15" x14ac:dyDescent="0.25">
      <c r="A18" s="63"/>
      <c r="B18" s="63"/>
      <c r="C18" s="63"/>
      <c r="D18" s="63"/>
      <c r="E18" s="63"/>
      <c r="F18" s="63"/>
      <c r="G18" s="63"/>
    </row>
    <row r="19" spans="1:10" ht="23.25" x14ac:dyDescent="0.35">
      <c r="A19" s="94" t="s">
        <v>69</v>
      </c>
      <c r="B19" s="94"/>
      <c r="C19" s="94"/>
      <c r="D19" s="94"/>
      <c r="E19" s="94"/>
      <c r="F19" s="94"/>
      <c r="G19" s="63"/>
    </row>
    <row r="20" spans="1:10" ht="18.75" x14ac:dyDescent="0.3">
      <c r="A20" s="95" t="s">
        <v>84</v>
      </c>
      <c r="B20" s="95"/>
      <c r="C20" s="95"/>
      <c r="D20" s="95"/>
      <c r="E20" s="95"/>
      <c r="F20" s="95"/>
      <c r="G20" s="63"/>
    </row>
    <row r="21" spans="1:10" ht="18.75" x14ac:dyDescent="0.3">
      <c r="A21" s="95" t="s">
        <v>83</v>
      </c>
      <c r="B21" s="95"/>
      <c r="C21" s="95"/>
      <c r="D21" s="95"/>
      <c r="E21" s="95"/>
      <c r="F21" s="95"/>
      <c r="G21" s="63"/>
    </row>
    <row r="22" spans="1:10" ht="18.75" x14ac:dyDescent="0.3">
      <c r="A22" s="95" t="s">
        <v>140</v>
      </c>
      <c r="B22" s="95"/>
      <c r="C22" s="95"/>
      <c r="D22" s="95"/>
      <c r="E22" s="95"/>
      <c r="F22" s="95"/>
      <c r="G22" s="63"/>
    </row>
    <row r="23" spans="1:10" ht="15" x14ac:dyDescent="0.25">
      <c r="A23" s="27"/>
      <c r="B23" s="27"/>
      <c r="C23" s="27"/>
      <c r="D23" s="27"/>
      <c r="E23" s="27"/>
      <c r="F23" s="27"/>
      <c r="G23" s="63"/>
    </row>
    <row r="24" spans="1:10" ht="15" x14ac:dyDescent="0.25">
      <c r="A24" s="27"/>
      <c r="B24" s="27"/>
      <c r="C24" s="27"/>
      <c r="D24" s="27"/>
      <c r="E24" s="27"/>
      <c r="F24" s="27"/>
      <c r="G24" s="63"/>
    </row>
    <row r="25" spans="1:10" ht="15.75" thickBot="1" x14ac:dyDescent="0.3">
      <c r="A25" s="63"/>
      <c r="B25" s="63"/>
      <c r="C25" s="63"/>
      <c r="D25" s="63"/>
      <c r="E25" s="63"/>
      <c r="F25" s="63"/>
      <c r="G25" s="63"/>
    </row>
    <row r="26" spans="1:10" x14ac:dyDescent="0.3">
      <c r="A26" s="110" t="s">
        <v>1</v>
      </c>
      <c r="B26" s="112" t="s">
        <v>57</v>
      </c>
      <c r="C26" s="113"/>
      <c r="D26" s="113"/>
      <c r="E26" s="114"/>
      <c r="F26" s="110" t="s">
        <v>27</v>
      </c>
      <c r="G26" s="84"/>
      <c r="H26" s="62"/>
      <c r="I26" s="62"/>
      <c r="J26" s="62"/>
    </row>
    <row r="27" spans="1:10" ht="15" thickBot="1" x14ac:dyDescent="0.35">
      <c r="A27" s="111"/>
      <c r="B27" s="115"/>
      <c r="C27" s="116"/>
      <c r="D27" s="116"/>
      <c r="E27" s="117"/>
      <c r="F27" s="111"/>
      <c r="G27" s="85"/>
      <c r="H27" s="61"/>
      <c r="I27" s="61"/>
      <c r="J27" s="61"/>
    </row>
    <row r="28" spans="1:10" x14ac:dyDescent="0.3">
      <c r="A28" s="22"/>
      <c r="B28" s="66"/>
      <c r="C28" s="21"/>
      <c r="D28" s="21"/>
      <c r="E28" s="23"/>
      <c r="F28" s="37"/>
      <c r="G28" s="35"/>
      <c r="H28" s="10"/>
      <c r="I28" s="10"/>
      <c r="J28" s="10"/>
    </row>
    <row r="29" spans="1:10" x14ac:dyDescent="0.3">
      <c r="A29" s="86">
        <v>215</v>
      </c>
      <c r="B29" s="69" t="s">
        <v>138</v>
      </c>
      <c r="C29" s="21"/>
      <c r="D29" s="21"/>
      <c r="E29" s="23"/>
      <c r="F29" s="37"/>
      <c r="G29" s="35"/>
      <c r="H29" s="10"/>
      <c r="I29" s="10"/>
      <c r="J29" s="10"/>
    </row>
    <row r="30" spans="1:10" x14ac:dyDescent="0.3">
      <c r="A30" s="70">
        <v>2153</v>
      </c>
      <c r="B30" s="66" t="s">
        <v>139</v>
      </c>
      <c r="C30" s="21"/>
      <c r="D30" s="21"/>
      <c r="E30" s="23"/>
      <c r="F30" s="37">
        <v>35718.92</v>
      </c>
      <c r="G30" s="35"/>
      <c r="H30" s="10"/>
      <c r="I30" s="10"/>
      <c r="J30" s="10"/>
    </row>
    <row r="31" spans="1:10" x14ac:dyDescent="0.3">
      <c r="A31" s="22"/>
      <c r="B31" s="96" t="s">
        <v>134</v>
      </c>
      <c r="C31" s="97"/>
      <c r="D31" s="97"/>
      <c r="E31" s="98"/>
      <c r="F31" s="87">
        <f>+F30</f>
        <v>35718.92</v>
      </c>
      <c r="G31" s="35"/>
      <c r="H31" s="10"/>
      <c r="I31" s="10"/>
      <c r="J31" s="10"/>
    </row>
    <row r="32" spans="1:10" x14ac:dyDescent="0.3">
      <c r="A32" s="22"/>
      <c r="B32" s="66"/>
      <c r="C32" s="21"/>
      <c r="D32" s="21"/>
      <c r="E32" s="23"/>
      <c r="F32" s="37"/>
      <c r="G32" s="35"/>
      <c r="H32" s="10"/>
      <c r="I32" s="10"/>
      <c r="J32" s="10"/>
    </row>
    <row r="33" spans="1:10" x14ac:dyDescent="0.3">
      <c r="A33" s="86">
        <v>219</v>
      </c>
      <c r="B33" s="69" t="s">
        <v>110</v>
      </c>
      <c r="C33" s="21"/>
      <c r="D33" s="21"/>
      <c r="E33" s="23"/>
      <c r="F33" s="37"/>
      <c r="G33" s="35"/>
      <c r="H33" s="10"/>
      <c r="I33" s="10"/>
      <c r="J33" s="10"/>
    </row>
    <row r="34" spans="1:10" x14ac:dyDescent="0.3">
      <c r="A34" s="70">
        <v>2191</v>
      </c>
      <c r="B34" s="66" t="s">
        <v>111</v>
      </c>
      <c r="C34" s="21"/>
      <c r="D34" s="21"/>
      <c r="E34" s="23"/>
      <c r="F34" s="37">
        <v>129935.94</v>
      </c>
      <c r="G34" s="35"/>
      <c r="H34" s="10"/>
      <c r="I34" s="10"/>
      <c r="J34" s="10"/>
    </row>
    <row r="35" spans="1:10" x14ac:dyDescent="0.3">
      <c r="A35" s="70">
        <v>2192</v>
      </c>
      <c r="B35" s="66" t="s">
        <v>105</v>
      </c>
      <c r="C35" s="21"/>
      <c r="D35" s="21"/>
      <c r="E35" s="23"/>
      <c r="F35" s="37">
        <v>-78927.62</v>
      </c>
      <c r="G35" s="35"/>
      <c r="H35" s="10"/>
      <c r="I35" s="10"/>
      <c r="J35" s="10"/>
    </row>
    <row r="36" spans="1:10" ht="15" thickBot="1" x14ac:dyDescent="0.35">
      <c r="A36" s="70"/>
      <c r="B36" s="96" t="s">
        <v>134</v>
      </c>
      <c r="C36" s="97"/>
      <c r="D36" s="97"/>
      <c r="E36" s="98"/>
      <c r="F36" s="38">
        <f>SUM(F34:F35)</f>
        <v>51008.320000000007</v>
      </c>
      <c r="G36" s="35"/>
      <c r="H36" s="10"/>
      <c r="I36" s="10"/>
      <c r="J36" s="10"/>
    </row>
    <row r="37" spans="1:10" ht="15" thickTop="1" x14ac:dyDescent="0.3">
      <c r="A37" s="22"/>
      <c r="B37" s="66"/>
      <c r="C37" s="21"/>
      <c r="D37" s="21"/>
      <c r="E37" s="23"/>
      <c r="F37" s="37"/>
      <c r="G37" s="35"/>
      <c r="H37" s="10"/>
      <c r="I37" s="10"/>
      <c r="J37" s="10"/>
    </row>
    <row r="38" spans="1:10" ht="15" thickBot="1" x14ac:dyDescent="0.35">
      <c r="A38" s="25"/>
      <c r="B38" s="74"/>
      <c r="C38" s="24"/>
      <c r="D38" s="24"/>
      <c r="E38" s="26"/>
      <c r="F38" s="25"/>
      <c r="G38" s="21"/>
      <c r="H38" s="21"/>
      <c r="I38" s="21"/>
      <c r="J38" s="21"/>
    </row>
    <row r="39" spans="1:10" x14ac:dyDescent="0.3">
      <c r="A39" s="63"/>
      <c r="B39" s="63"/>
      <c r="C39" s="63"/>
      <c r="D39" s="63"/>
      <c r="E39" s="63"/>
      <c r="F39" s="63"/>
      <c r="G39" s="63"/>
    </row>
    <row r="40" spans="1:10" x14ac:dyDescent="0.3">
      <c r="A40" s="63"/>
      <c r="B40" s="63"/>
      <c r="C40" s="63"/>
      <c r="D40" s="63"/>
      <c r="E40" s="63"/>
      <c r="F40" s="63"/>
      <c r="G40" s="63"/>
    </row>
  </sheetData>
  <mergeCells count="13">
    <mergeCell ref="A3:F3"/>
    <mergeCell ref="A4:F4"/>
    <mergeCell ref="A6:F6"/>
    <mergeCell ref="A5:F5"/>
    <mergeCell ref="B36:E36"/>
    <mergeCell ref="A26:A27"/>
    <mergeCell ref="B26:E27"/>
    <mergeCell ref="F26:F27"/>
    <mergeCell ref="A19:F19"/>
    <mergeCell ref="A20:F20"/>
    <mergeCell ref="A22:F22"/>
    <mergeCell ref="A21:F21"/>
    <mergeCell ref="B31:E31"/>
  </mergeCells>
  <pageMargins left="0.7" right="0.7" top="0.75" bottom="0.75" header="0.3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 Y ESF-14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Citllali Silva  Zertuche</cp:lastModifiedBy>
  <cp:lastPrinted>2018-01-24T04:16:20Z</cp:lastPrinted>
  <dcterms:created xsi:type="dcterms:W3CDTF">2015-09-05T17:09:52Z</dcterms:created>
  <dcterms:modified xsi:type="dcterms:W3CDTF">2018-01-31T19:05:55Z</dcterms:modified>
</cp:coreProperties>
</file>