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CERDA\Documents\PORTAL TRANSPARENCIA 2017\CUARTO TRIMESTRE 2017\DATO ABIERTO\"/>
    </mc:Choice>
  </mc:AlternateContent>
  <bookViews>
    <workbookView xWindow="0" yWindow="0" windowWidth="21600" windowHeight="9435"/>
  </bookViews>
  <sheets>
    <sheet name="EAI   CE" sheetId="1" r:id="rId1"/>
  </sheets>
  <definedNames>
    <definedName name="_xlnm.Print_Area" localSheetId="0">'EAI   CE'!$B$2:$J$21</definedName>
  </definedNames>
  <calcPr calcId="152511"/>
</workbook>
</file>

<file path=xl/calcChain.xml><?xml version="1.0" encoding="utf-8"?>
<calcChain xmlns="http://schemas.openxmlformats.org/spreadsheetml/2006/main">
  <c r="I15" i="1" l="1"/>
  <c r="I10" i="1"/>
  <c r="I9" i="1"/>
  <c r="I8" i="1"/>
  <c r="H15" i="1"/>
  <c r="H9" i="1" s="1"/>
  <c r="H8" i="1" s="1"/>
  <c r="J10" i="1"/>
  <c r="H10" i="1"/>
  <c r="J19" i="1"/>
  <c r="J18" i="1"/>
  <c r="J17" i="1"/>
  <c r="J16" i="1"/>
  <c r="J15" i="1"/>
  <c r="J14" i="1"/>
  <c r="J13" i="1"/>
  <c r="J12" i="1"/>
  <c r="J11" i="1"/>
  <c r="J9" i="1" l="1"/>
  <c r="J8" i="1" s="1"/>
  <c r="J20" i="1"/>
  <c r="I20" i="1" l="1"/>
  <c r="H20" i="1"/>
  <c r="G20" i="1"/>
  <c r="E20" i="1"/>
  <c r="G19" i="1"/>
  <c r="G18" i="1"/>
  <c r="G17" i="1"/>
  <c r="G16" i="1"/>
  <c r="E15" i="1"/>
  <c r="G15" i="1" s="1"/>
  <c r="G14" i="1"/>
  <c r="G13" i="1"/>
  <c r="G12" i="1"/>
  <c r="G11" i="1"/>
  <c r="E10" i="1"/>
  <c r="G10" i="1" s="1"/>
  <c r="F9" i="1"/>
  <c r="G9" i="1" l="1"/>
  <c r="G8" i="1" s="1"/>
  <c r="E9" i="1"/>
  <c r="E8" i="1" s="1"/>
</calcChain>
</file>

<file path=xl/sharedStrings.xml><?xml version="1.0" encoding="utf-8"?>
<sst xmlns="http://schemas.openxmlformats.org/spreadsheetml/2006/main" count="32" uniqueCount="32">
  <si>
    <t>Estado Analítico de Ingresos</t>
  </si>
  <si>
    <t>Clasificación Económica</t>
  </si>
  <si>
    <t>Ingreso</t>
  </si>
  <si>
    <t>Diferencia</t>
  </si>
  <si>
    <t>Estimado</t>
  </si>
  <si>
    <t>Ampliaciones y Reducciones</t>
  </si>
  <si>
    <t>Modificado</t>
  </si>
  <si>
    <t>Devengado</t>
  </si>
  <si>
    <t>Recaudado</t>
  </si>
  <si>
    <t>(3= 1 + 2)</t>
  </si>
  <si>
    <t>(6= 5 - 1 )</t>
  </si>
  <si>
    <t>Total</t>
  </si>
  <si>
    <t>Ingresos excedentes</t>
  </si>
  <si>
    <t>1</t>
  </si>
  <si>
    <t>4</t>
  </si>
  <si>
    <t>5</t>
  </si>
  <si>
    <t>2</t>
  </si>
  <si>
    <t>ASEC_EAICE_4toTRIM_J7</t>
  </si>
  <si>
    <t>Del 01 de enero al 31 de diciembre de 2017</t>
  </si>
  <si>
    <t>Ingresos</t>
  </si>
  <si>
    <t>Ingresos Corrientes</t>
  </si>
  <si>
    <t>Impuestos</t>
  </si>
  <si>
    <t>Impuesto sobre la propiedad</t>
  </si>
  <si>
    <t>Accesorios</t>
  </si>
  <si>
    <t>Otros Impuestos</t>
  </si>
  <si>
    <t>Contribuciones por Mejora</t>
  </si>
  <si>
    <t>Derechos, Productos y Aprovechamientos Corrientes</t>
  </si>
  <si>
    <t>Derechos no incluidos en otros conceptos</t>
  </si>
  <si>
    <t>Productos corrientes no incluidos en otros conceptos</t>
  </si>
  <si>
    <t>Aprovechamientos corrientes no incluidos en otros conceptos</t>
  </si>
  <si>
    <t>Participaciones</t>
  </si>
  <si>
    <t>MUNICIPIO DE SALTILLO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</si>
</sst>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sz val="11"/>
      <color theme="0"/>
      <name val="Calibri"/>
      <family val="2"/>
      <scheme val="minor"/>
    </font>
    <font>
      <b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2" fillId="3" borderId="6" xfId="0" applyFont="1" applyFill="1" applyBorder="1" applyAlignment="1">
      <alignment horizontal="justify" vertical="center"/>
    </xf>
    <xf numFmtId="0" fontId="2" fillId="3" borderId="7" xfId="0" applyFont="1" applyFill="1" applyBorder="1" applyAlignment="1">
      <alignment horizontal="justify" vertical="center"/>
    </xf>
    <xf numFmtId="0" fontId="2" fillId="3" borderId="12" xfId="0" applyFont="1" applyFill="1" applyBorder="1" applyAlignment="1">
      <alignment horizontal="justify" vertical="center" wrapText="1"/>
    </xf>
    <xf numFmtId="0" fontId="1" fillId="0" borderId="0" xfId="0" applyFont="1" applyAlignment="1">
      <alignment vertical="center" wrapText="1"/>
    </xf>
    <xf numFmtId="0" fontId="4" fillId="0" borderId="0" xfId="0" applyFont="1"/>
    <xf numFmtId="49" fontId="2" fillId="2" borderId="12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 wrapText="1"/>
    </xf>
    <xf numFmtId="4" fontId="3" fillId="3" borderId="17" xfId="0" applyNumberFormat="1" applyFont="1" applyFill="1" applyBorder="1" applyAlignment="1">
      <alignment horizontal="right" vertical="center"/>
    </xf>
    <xf numFmtId="4" fontId="3" fillId="3" borderId="18" xfId="0" applyNumberFormat="1" applyFont="1" applyFill="1" applyBorder="1" applyAlignment="1">
      <alignment horizontal="right" vertical="center"/>
    </xf>
    <xf numFmtId="4" fontId="2" fillId="3" borderId="19" xfId="0" applyNumberFormat="1" applyFont="1" applyFill="1" applyBorder="1" applyAlignment="1">
      <alignment horizontal="right" vertical="center"/>
    </xf>
    <xf numFmtId="0" fontId="5" fillId="3" borderId="1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vertical="center" wrapText="1"/>
    </xf>
    <xf numFmtId="0" fontId="5" fillId="3" borderId="11" xfId="0" applyFont="1" applyFill="1" applyBorder="1" applyAlignment="1">
      <alignment vertical="center" wrapText="1"/>
    </xf>
    <xf numFmtId="4" fontId="2" fillId="3" borderId="17" xfId="0" applyNumberFormat="1" applyFont="1" applyFill="1" applyBorder="1" applyAlignment="1">
      <alignment horizontal="right" vertical="center"/>
    </xf>
    <xf numFmtId="4" fontId="2" fillId="3" borderId="0" xfId="0" applyNumberFormat="1" applyFont="1" applyFill="1" applyAlignment="1">
      <alignment horizontal="right" vertical="center"/>
    </xf>
    <xf numFmtId="0" fontId="5" fillId="3" borderId="4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vertical="center" wrapText="1"/>
    </xf>
    <xf numFmtId="0" fontId="5" fillId="3" borderId="17" xfId="0" applyFont="1" applyFill="1" applyBorder="1" applyAlignment="1">
      <alignment vertical="center" wrapText="1"/>
    </xf>
    <xf numFmtId="4" fontId="3" fillId="3" borderId="0" xfId="0" applyNumberFormat="1" applyFont="1" applyFill="1" applyAlignment="1">
      <alignment horizontal="right" vertical="center"/>
    </xf>
    <xf numFmtId="0" fontId="5" fillId="3" borderId="6" xfId="0" applyFont="1" applyFill="1" applyBorder="1" applyAlignment="1">
      <alignment vertical="center" wrapText="1"/>
    </xf>
    <xf numFmtId="0" fontId="5" fillId="3" borderId="7" xfId="0" applyFont="1" applyFill="1" applyBorder="1" applyAlignment="1">
      <alignment vertical="center" wrapText="1"/>
    </xf>
    <xf numFmtId="0" fontId="5" fillId="3" borderId="12" xfId="0" applyFont="1" applyFill="1" applyBorder="1" applyAlignment="1">
      <alignment vertical="center" wrapText="1"/>
    </xf>
    <xf numFmtId="4" fontId="2" fillId="3" borderId="18" xfId="0" applyNumberFormat="1" applyFont="1" applyFill="1" applyBorder="1" applyAlignment="1">
      <alignment horizontal="right" vertical="center"/>
    </xf>
    <xf numFmtId="4" fontId="2" fillId="3" borderId="11" xfId="0" applyNumberFormat="1" applyFont="1" applyFill="1" applyBorder="1" applyAlignment="1">
      <alignment horizontal="right" vertical="center"/>
    </xf>
    <xf numFmtId="4" fontId="2" fillId="3" borderId="13" xfId="0" applyNumberFormat="1" applyFont="1" applyFill="1" applyBorder="1" applyAlignment="1">
      <alignment horizontal="right" vertical="center"/>
    </xf>
    <xf numFmtId="0" fontId="2" fillId="0" borderId="20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justify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/>
    </xf>
    <xf numFmtId="49" fontId="2" fillId="2" borderId="4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Border="1" applyAlignment="1">
      <alignment horizontal="center" vertical="center"/>
    </xf>
    <xf numFmtId="49" fontId="2" fillId="2" borderId="17" xfId="0" applyNumberFormat="1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49" fontId="2" fillId="2" borderId="7" xfId="0" applyNumberFormat="1" applyFont="1" applyFill="1" applyBorder="1" applyAlignment="1">
      <alignment horizontal="center" vertical="center"/>
    </xf>
    <xf numFmtId="49" fontId="2" fillId="2" borderId="12" xfId="0" applyNumberFormat="1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49" fontId="2" fillId="2" borderId="14" xfId="0" applyNumberFormat="1" applyFont="1" applyFill="1" applyBorder="1" applyAlignment="1">
      <alignment horizontal="center" vertical="center"/>
    </xf>
    <xf numFmtId="49" fontId="2" fillId="2" borderId="15" xfId="0" applyNumberFormat="1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49" fontId="2" fillId="2" borderId="8" xfId="0" applyNumberFormat="1" applyFont="1" applyFill="1" applyBorder="1" applyAlignment="1">
      <alignment horizontal="center"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49" fontId="2" fillId="2" borderId="11" xfId="0" applyNumberFormat="1" applyFont="1" applyFill="1" applyBorder="1" applyAlignment="1">
      <alignment horizontal="center" vertical="center" wrapText="1"/>
    </xf>
    <xf numFmtId="49" fontId="2" fillId="2" borderId="13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5" fillId="3" borderId="17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1"/>
  <sheetViews>
    <sheetView showGridLines="0" tabSelected="1" zoomScale="90" zoomScaleNormal="90" workbookViewId="0">
      <selection activeCell="G27" sqref="G27"/>
    </sheetView>
  </sheetViews>
  <sheetFormatPr baseColWidth="10" defaultColWidth="11.42578125" defaultRowHeight="12" x14ac:dyDescent="0.2"/>
  <cols>
    <col min="1" max="1" width="0.85546875" style="1" customWidth="1"/>
    <col min="2" max="4" width="20.42578125" style="1" customWidth="1"/>
    <col min="5" max="10" width="15.7109375" style="1" customWidth="1"/>
    <col min="11" max="16384" width="11.42578125" style="1"/>
  </cols>
  <sheetData>
    <row r="1" spans="2:12" ht="4.5" customHeight="1" thickBot="1" x14ac:dyDescent="0.3">
      <c r="L1" s="6" t="s">
        <v>17</v>
      </c>
    </row>
    <row r="2" spans="2:12" x14ac:dyDescent="0.2">
      <c r="B2" s="29" t="s">
        <v>31</v>
      </c>
      <c r="C2" s="30"/>
      <c r="D2" s="30"/>
      <c r="E2" s="30"/>
      <c r="F2" s="30"/>
      <c r="G2" s="30"/>
      <c r="H2" s="30"/>
      <c r="I2" s="30"/>
      <c r="J2" s="31"/>
    </row>
    <row r="3" spans="2:12" x14ac:dyDescent="0.2">
      <c r="B3" s="32" t="s">
        <v>0</v>
      </c>
      <c r="C3" s="33"/>
      <c r="D3" s="33"/>
      <c r="E3" s="33"/>
      <c r="F3" s="33"/>
      <c r="G3" s="33"/>
      <c r="H3" s="33"/>
      <c r="I3" s="33"/>
      <c r="J3" s="34"/>
    </row>
    <row r="4" spans="2:12" ht="12.75" thickBot="1" x14ac:dyDescent="0.25">
      <c r="B4" s="35" t="s">
        <v>18</v>
      </c>
      <c r="C4" s="36"/>
      <c r="D4" s="36"/>
      <c r="E4" s="36"/>
      <c r="F4" s="36"/>
      <c r="G4" s="36"/>
      <c r="H4" s="36"/>
      <c r="I4" s="36"/>
      <c r="J4" s="37"/>
    </row>
    <row r="5" spans="2:12" ht="12.75" thickBot="1" x14ac:dyDescent="0.25">
      <c r="B5" s="29" t="s">
        <v>1</v>
      </c>
      <c r="C5" s="30"/>
      <c r="D5" s="38"/>
      <c r="E5" s="43" t="s">
        <v>2</v>
      </c>
      <c r="F5" s="44"/>
      <c r="G5" s="44"/>
      <c r="H5" s="44"/>
      <c r="I5" s="45"/>
      <c r="J5" s="46" t="s">
        <v>3</v>
      </c>
    </row>
    <row r="6" spans="2:12" ht="24.75" thickBot="1" x14ac:dyDescent="0.25">
      <c r="B6" s="32"/>
      <c r="C6" s="33"/>
      <c r="D6" s="39"/>
      <c r="E6" s="7" t="s">
        <v>4</v>
      </c>
      <c r="F6" s="8" t="s">
        <v>5</v>
      </c>
      <c r="G6" s="7" t="s">
        <v>6</v>
      </c>
      <c r="H6" s="7" t="s">
        <v>7</v>
      </c>
      <c r="I6" s="7" t="s">
        <v>8</v>
      </c>
      <c r="J6" s="47"/>
    </row>
    <row r="7" spans="2:12" ht="12.75" thickBot="1" x14ac:dyDescent="0.25">
      <c r="B7" s="40"/>
      <c r="C7" s="41"/>
      <c r="D7" s="42"/>
      <c r="E7" s="7" t="s">
        <v>13</v>
      </c>
      <c r="F7" s="7" t="s">
        <v>16</v>
      </c>
      <c r="G7" s="7" t="s">
        <v>9</v>
      </c>
      <c r="H7" s="7" t="s">
        <v>14</v>
      </c>
      <c r="I7" s="7" t="s">
        <v>15</v>
      </c>
      <c r="J7" s="7" t="s">
        <v>10</v>
      </c>
    </row>
    <row r="8" spans="2:12" ht="12" customHeight="1" x14ac:dyDescent="0.2">
      <c r="B8" s="12" t="s">
        <v>19</v>
      </c>
      <c r="C8" s="13"/>
      <c r="D8" s="14"/>
      <c r="E8" s="15">
        <f>+E9</f>
        <v>2277951601.8099999</v>
      </c>
      <c r="F8" s="15"/>
      <c r="G8" s="16">
        <f>+G9</f>
        <v>2277951601.8099999</v>
      </c>
      <c r="H8" s="24">
        <f>+H9</f>
        <v>2567144351.54</v>
      </c>
      <c r="I8" s="24">
        <f>+I9</f>
        <v>2567144351.54</v>
      </c>
      <c r="J8" s="24">
        <f>+J9</f>
        <v>289192749.7299999</v>
      </c>
    </row>
    <row r="9" spans="2:12" ht="14.45" customHeight="1" x14ac:dyDescent="0.2">
      <c r="B9" s="17" t="s">
        <v>20</v>
      </c>
      <c r="C9" s="18"/>
      <c r="D9" s="19"/>
      <c r="E9" s="15">
        <f t="shared" ref="E9:F9" si="0">+E10+E14+E15+E19</f>
        <v>2277951601.8099999</v>
      </c>
      <c r="F9" s="15">
        <f t="shared" si="0"/>
        <v>0</v>
      </c>
      <c r="G9" s="16">
        <f>+G10+G14+G15+G19</f>
        <v>2277951601.8099999</v>
      </c>
      <c r="H9" s="24">
        <f t="shared" ref="H9" si="1">+H10+H14+H15+H19</f>
        <v>2567144351.54</v>
      </c>
      <c r="I9" s="24">
        <f t="shared" ref="I9" si="2">+I10+I14+I15+I19</f>
        <v>2567144351.54</v>
      </c>
      <c r="J9" s="24">
        <f t="shared" ref="J9" si="3">+J10+J14+J15+J19</f>
        <v>289192749.7299999</v>
      </c>
    </row>
    <row r="10" spans="2:12" ht="14.45" customHeight="1" x14ac:dyDescent="0.2">
      <c r="B10" s="17" t="s">
        <v>21</v>
      </c>
      <c r="C10" s="18"/>
      <c r="D10" s="19"/>
      <c r="E10" s="15">
        <f>+E11+E12+E13</f>
        <v>485344768.84999996</v>
      </c>
      <c r="F10" s="15">
        <v>0</v>
      </c>
      <c r="G10" s="16">
        <f>+E10+F10</f>
        <v>485344768.84999996</v>
      </c>
      <c r="H10" s="24">
        <f>+H11+H12+H13</f>
        <v>521633083.04000002</v>
      </c>
      <c r="I10" s="24">
        <f>+I11+I12+I13</f>
        <v>521633083.04000002</v>
      </c>
      <c r="J10" s="24">
        <f>+I10-E10</f>
        <v>36288314.190000057</v>
      </c>
    </row>
    <row r="11" spans="2:12" ht="14.45" customHeight="1" x14ac:dyDescent="0.2">
      <c r="B11" s="48" t="s">
        <v>22</v>
      </c>
      <c r="C11" s="49"/>
      <c r="D11" s="50"/>
      <c r="E11" s="9">
        <v>468480899.69999999</v>
      </c>
      <c r="F11" s="9">
        <v>0</v>
      </c>
      <c r="G11" s="20">
        <f t="shared" ref="G11:G19" si="4">+E11+F11</f>
        <v>468480899.69999999</v>
      </c>
      <c r="H11" s="10">
        <v>508675005.56</v>
      </c>
      <c r="I11" s="10">
        <v>508675005.56</v>
      </c>
      <c r="J11" s="9">
        <f t="shared" ref="J11:J19" si="5">+I11-E11</f>
        <v>40194105.860000014</v>
      </c>
    </row>
    <row r="12" spans="2:12" ht="14.45" customHeight="1" x14ac:dyDescent="0.2">
      <c r="B12" s="17" t="s">
        <v>23</v>
      </c>
      <c r="C12" s="18"/>
      <c r="D12" s="19"/>
      <c r="E12" s="9">
        <v>8294000</v>
      </c>
      <c r="F12" s="9">
        <v>0</v>
      </c>
      <c r="G12" s="20">
        <f t="shared" si="4"/>
        <v>8294000</v>
      </c>
      <c r="H12" s="10">
        <v>4880002.91</v>
      </c>
      <c r="I12" s="10">
        <v>4880002.91</v>
      </c>
      <c r="J12" s="9">
        <f t="shared" si="5"/>
        <v>-3413997.09</v>
      </c>
    </row>
    <row r="13" spans="2:12" ht="14.45" customHeight="1" x14ac:dyDescent="0.2">
      <c r="B13" s="17" t="s">
        <v>24</v>
      </c>
      <c r="C13" s="18"/>
      <c r="D13" s="19"/>
      <c r="E13" s="9">
        <v>8569869.1500000004</v>
      </c>
      <c r="F13" s="9">
        <v>0</v>
      </c>
      <c r="G13" s="20">
        <f t="shared" si="4"/>
        <v>8569869.1500000004</v>
      </c>
      <c r="H13" s="10">
        <v>8078074.5700000003</v>
      </c>
      <c r="I13" s="10">
        <v>8078074.5700000003</v>
      </c>
      <c r="J13" s="9">
        <f t="shared" si="5"/>
        <v>-491794.58000000007</v>
      </c>
    </row>
    <row r="14" spans="2:12" ht="14.45" customHeight="1" x14ac:dyDescent="0.2">
      <c r="B14" s="48" t="s">
        <v>25</v>
      </c>
      <c r="C14" s="49"/>
      <c r="D14" s="50"/>
      <c r="E14" s="15">
        <v>26310085.93</v>
      </c>
      <c r="F14" s="15">
        <v>0</v>
      </c>
      <c r="G14" s="16">
        <f t="shared" si="4"/>
        <v>26310085.93</v>
      </c>
      <c r="H14" s="24">
        <v>27180619.329999998</v>
      </c>
      <c r="I14" s="24">
        <v>27180619.329999998</v>
      </c>
      <c r="J14" s="15">
        <f t="shared" si="5"/>
        <v>870533.39999999851</v>
      </c>
    </row>
    <row r="15" spans="2:12" x14ac:dyDescent="0.2">
      <c r="B15" s="48" t="s">
        <v>26</v>
      </c>
      <c r="C15" s="49"/>
      <c r="D15" s="50"/>
      <c r="E15" s="15">
        <f>+E16+E17+E18</f>
        <v>386632292.07999998</v>
      </c>
      <c r="F15" s="15">
        <v>0</v>
      </c>
      <c r="G15" s="16">
        <f t="shared" si="4"/>
        <v>386632292.07999998</v>
      </c>
      <c r="H15" s="24">
        <f>+H16+H17+H18</f>
        <v>433949794.81</v>
      </c>
      <c r="I15" s="24">
        <f>+I16+I17+I18</f>
        <v>433949794.81</v>
      </c>
      <c r="J15" s="15">
        <f t="shared" si="5"/>
        <v>47317502.730000019</v>
      </c>
    </row>
    <row r="16" spans="2:12" x14ac:dyDescent="0.2">
      <c r="B16" s="48" t="s">
        <v>27</v>
      </c>
      <c r="C16" s="49"/>
      <c r="D16" s="50"/>
      <c r="E16" s="9">
        <v>258363327.68000001</v>
      </c>
      <c r="F16" s="9">
        <v>0</v>
      </c>
      <c r="G16" s="20">
        <f t="shared" si="4"/>
        <v>258363327.68000001</v>
      </c>
      <c r="H16" s="10">
        <v>317059668.67000002</v>
      </c>
      <c r="I16" s="10">
        <v>317059668.67000002</v>
      </c>
      <c r="J16" s="9">
        <f t="shared" si="5"/>
        <v>58696340.99000001</v>
      </c>
    </row>
    <row r="17" spans="2:10" ht="14.45" customHeight="1" x14ac:dyDescent="0.2">
      <c r="B17" s="48" t="s">
        <v>28</v>
      </c>
      <c r="C17" s="49"/>
      <c r="D17" s="50"/>
      <c r="E17" s="9">
        <v>28864972.629999999</v>
      </c>
      <c r="F17" s="9">
        <v>0</v>
      </c>
      <c r="G17" s="20">
        <f t="shared" si="4"/>
        <v>28864972.629999999</v>
      </c>
      <c r="H17" s="10">
        <v>44456296.880000003</v>
      </c>
      <c r="I17" s="10">
        <v>44456296.880000003</v>
      </c>
      <c r="J17" s="9">
        <f t="shared" si="5"/>
        <v>15591324.250000004</v>
      </c>
    </row>
    <row r="18" spans="2:10" ht="14.45" customHeight="1" x14ac:dyDescent="0.2">
      <c r="B18" s="48" t="s">
        <v>29</v>
      </c>
      <c r="C18" s="49"/>
      <c r="D18" s="50"/>
      <c r="E18" s="9">
        <v>99403991.769999996</v>
      </c>
      <c r="F18" s="9">
        <v>0</v>
      </c>
      <c r="G18" s="20">
        <f t="shared" si="4"/>
        <v>99403991.769999996</v>
      </c>
      <c r="H18" s="10">
        <v>72433829.260000005</v>
      </c>
      <c r="I18" s="10">
        <v>72433829.260000005</v>
      </c>
      <c r="J18" s="9">
        <f t="shared" si="5"/>
        <v>-26970162.50999999</v>
      </c>
    </row>
    <row r="19" spans="2:10" ht="14.45" customHeight="1" thickBot="1" x14ac:dyDescent="0.25">
      <c r="B19" s="21" t="s">
        <v>30</v>
      </c>
      <c r="C19" s="22"/>
      <c r="D19" s="23"/>
      <c r="E19" s="15">
        <v>1379664454.95</v>
      </c>
      <c r="F19" s="15">
        <v>0</v>
      </c>
      <c r="G19" s="16">
        <f t="shared" si="4"/>
        <v>1379664454.95</v>
      </c>
      <c r="H19" s="24">
        <v>1584380854.3599999</v>
      </c>
      <c r="I19" s="24">
        <v>1584380854.3599999</v>
      </c>
      <c r="J19" s="15">
        <f t="shared" si="5"/>
        <v>204716399.40999985</v>
      </c>
    </row>
    <row r="20" spans="2:10" ht="12.75" thickBot="1" x14ac:dyDescent="0.25">
      <c r="B20" s="2"/>
      <c r="C20" s="3"/>
      <c r="D20" s="4" t="s">
        <v>11</v>
      </c>
      <c r="E20" s="11">
        <f>+E10+E14+E15+E19</f>
        <v>2277951601.8099999</v>
      </c>
      <c r="F20" s="11">
        <v>0</v>
      </c>
      <c r="G20" s="11">
        <f>+G10+G14+G15+G19</f>
        <v>2277951601.8099999</v>
      </c>
      <c r="H20" s="11">
        <f>+H10+H14+H15+H19</f>
        <v>2567144351.54</v>
      </c>
      <c r="I20" s="11">
        <f>+I10+I14+I15+I19</f>
        <v>2567144351.54</v>
      </c>
      <c r="J20" s="25">
        <f>+J10+J14+J15++J19</f>
        <v>289192749.7299999</v>
      </c>
    </row>
    <row r="21" spans="2:10" ht="12.75" thickBot="1" x14ac:dyDescent="0.25">
      <c r="B21" s="5"/>
      <c r="C21" s="5"/>
      <c r="D21" s="5"/>
      <c r="E21" s="5"/>
      <c r="F21" s="5"/>
      <c r="G21" s="5"/>
      <c r="H21" s="27" t="s">
        <v>12</v>
      </c>
      <c r="I21" s="28"/>
      <c r="J21" s="26"/>
    </row>
  </sheetData>
  <mergeCells count="14">
    <mergeCell ref="J20:J21"/>
    <mergeCell ref="H21:I21"/>
    <mergeCell ref="B2:J2"/>
    <mergeCell ref="B3:J3"/>
    <mergeCell ref="B4:J4"/>
    <mergeCell ref="B5:D7"/>
    <mergeCell ref="E5:I5"/>
    <mergeCell ref="J5:J6"/>
    <mergeCell ref="B11:D11"/>
    <mergeCell ref="B14:D14"/>
    <mergeCell ref="B15:D15"/>
    <mergeCell ref="B16:D16"/>
    <mergeCell ref="B17:D17"/>
    <mergeCell ref="B18:D18"/>
  </mergeCells>
  <pageMargins left="0.19685039370078741" right="0.19685039370078741" top="0.19685039370078741" bottom="0.19685039370078741" header="0.31496062992125984" footer="0.31496062992125984"/>
  <pageSetup scale="66" orientation="portrait" r:id="rId1"/>
  <ignoredErrors>
    <ignoredError sqref="E7:I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   CE</vt:lpstr>
      <vt:lpstr>'EAI  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SCERDA</cp:lastModifiedBy>
  <cp:lastPrinted>2017-06-13T15:05:09Z</cp:lastPrinted>
  <dcterms:created xsi:type="dcterms:W3CDTF">2015-10-07T18:37:14Z</dcterms:created>
  <dcterms:modified xsi:type="dcterms:W3CDTF">2018-02-19T19:14:24Z</dcterms:modified>
</cp:coreProperties>
</file>