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F61" i="1" l="1"/>
  <c r="G61" i="1"/>
  <c r="G81" i="1" s="1"/>
  <c r="H61" i="1"/>
  <c r="I61" i="1"/>
  <c r="I81" i="1" s="1"/>
  <c r="E81" i="1"/>
  <c r="F81" i="1"/>
  <c r="D81" i="1"/>
  <c r="E61" i="1"/>
  <c r="D61" i="1"/>
  <c r="I63" i="1"/>
  <c r="I64" i="1"/>
  <c r="I65" i="1"/>
  <c r="I66" i="1"/>
  <c r="I67" i="1"/>
  <c r="I68" i="1"/>
  <c r="I62" i="1"/>
  <c r="F63" i="1"/>
  <c r="F64" i="1"/>
  <c r="F65" i="1"/>
  <c r="F66" i="1"/>
  <c r="F67" i="1"/>
  <c r="F68" i="1"/>
  <c r="F62" i="1"/>
  <c r="I59" i="1"/>
  <c r="I60" i="1"/>
  <c r="F59" i="1"/>
  <c r="F60" i="1"/>
  <c r="F58" i="1"/>
  <c r="I58" i="1" s="1"/>
  <c r="E57" i="1"/>
  <c r="G57" i="1"/>
  <c r="H57" i="1"/>
  <c r="D57" i="1"/>
  <c r="E47" i="1"/>
  <c r="G47" i="1"/>
  <c r="H47" i="1"/>
  <c r="D47" i="1"/>
  <c r="I52" i="1"/>
  <c r="I54" i="1"/>
  <c r="F49" i="1"/>
  <c r="F50" i="1"/>
  <c r="I50" i="1" s="1"/>
  <c r="F51" i="1"/>
  <c r="I51" i="1" s="1"/>
  <c r="F52" i="1"/>
  <c r="F53" i="1"/>
  <c r="I53" i="1" s="1"/>
  <c r="F54" i="1"/>
  <c r="F55" i="1"/>
  <c r="I55" i="1" s="1"/>
  <c r="F56" i="1"/>
  <c r="I56" i="1" s="1"/>
  <c r="F48" i="1"/>
  <c r="I48" i="1" s="1"/>
  <c r="I42" i="1"/>
  <c r="I43" i="1"/>
  <c r="I44" i="1"/>
  <c r="I45" i="1"/>
  <c r="I46" i="1"/>
  <c r="F42" i="1"/>
  <c r="F43" i="1"/>
  <c r="F44" i="1"/>
  <c r="F45" i="1"/>
  <c r="F46" i="1"/>
  <c r="E37" i="1"/>
  <c r="G37" i="1"/>
  <c r="H37" i="1"/>
  <c r="D37" i="1"/>
  <c r="I41" i="1"/>
  <c r="I38" i="1"/>
  <c r="I39" i="1"/>
  <c r="F41" i="1"/>
  <c r="F38" i="1"/>
  <c r="F39" i="1"/>
  <c r="I40" i="1"/>
  <c r="F40" i="1"/>
  <c r="F33" i="1"/>
  <c r="F29" i="1"/>
  <c r="I29" i="1" s="1"/>
  <c r="F30" i="1"/>
  <c r="I30" i="1" s="1"/>
  <c r="F31" i="1"/>
  <c r="I31" i="1" s="1"/>
  <c r="F32" i="1"/>
  <c r="I32" i="1" s="1"/>
  <c r="I33" i="1"/>
  <c r="F34" i="1"/>
  <c r="I34" i="1" s="1"/>
  <c r="F35" i="1"/>
  <c r="I35" i="1" s="1"/>
  <c r="F36" i="1"/>
  <c r="I36" i="1" s="1"/>
  <c r="F28" i="1"/>
  <c r="I28" i="1" s="1"/>
  <c r="E27" i="1"/>
  <c r="G27" i="1"/>
  <c r="H27" i="1"/>
  <c r="D27" i="1"/>
  <c r="F26" i="1"/>
  <c r="E17" i="1"/>
  <c r="F17" i="1"/>
  <c r="G17" i="1"/>
  <c r="H17" i="1"/>
  <c r="H81" i="1" s="1"/>
  <c r="D17" i="1"/>
  <c r="I20" i="1"/>
  <c r="I18" i="1"/>
  <c r="F19" i="1"/>
  <c r="I19" i="1" s="1"/>
  <c r="F20" i="1"/>
  <c r="F21" i="1"/>
  <c r="I21" i="1" s="1"/>
  <c r="F22" i="1"/>
  <c r="I22" i="1" s="1"/>
  <c r="F23" i="1"/>
  <c r="I23" i="1" s="1"/>
  <c r="F24" i="1"/>
  <c r="I24" i="1" s="1"/>
  <c r="F25" i="1"/>
  <c r="I25" i="1" s="1"/>
  <c r="I26" i="1"/>
  <c r="F18" i="1"/>
  <c r="I11" i="1"/>
  <c r="I12" i="1"/>
  <c r="I13" i="1"/>
  <c r="I14" i="1"/>
  <c r="I15" i="1"/>
  <c r="I16" i="1"/>
  <c r="F11" i="1"/>
  <c r="F12" i="1"/>
  <c r="F13" i="1"/>
  <c r="F14" i="1"/>
  <c r="F15" i="1"/>
  <c r="F16" i="1"/>
  <c r="F10" i="1"/>
  <c r="I10" i="1"/>
  <c r="E9" i="1"/>
  <c r="G9" i="1"/>
  <c r="H9" i="1"/>
  <c r="D9" i="1"/>
  <c r="F57" i="1" l="1"/>
  <c r="I57" i="1"/>
  <c r="F47" i="1"/>
  <c r="I49" i="1"/>
  <c r="I47" i="1" s="1"/>
  <c r="I37" i="1"/>
  <c r="F37" i="1"/>
  <c r="I27" i="1"/>
  <c r="F27" i="1"/>
  <c r="I17" i="1"/>
  <c r="I9" i="1"/>
  <c r="F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<sst xmlns="http://schemas.openxmlformats.org/spreadsheetml/2006/main" count="92" uniqueCount="92">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</sst>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H27" sqref="H27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89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90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f>SUM(D10:D16)</f>
        <v>900411516</v>
      </c>
      <c r="E9" s="8">
        <f t="shared" ref="E9:I9" si="0">SUM(E10:E16)</f>
        <v>13074017.439999994</v>
      </c>
      <c r="F9" s="8">
        <f t="shared" si="0"/>
        <v>913485533.43999994</v>
      </c>
      <c r="G9" s="8">
        <f t="shared" si="0"/>
        <v>913485532.68999994</v>
      </c>
      <c r="H9" s="8">
        <f t="shared" si="0"/>
        <v>911439811.1400001</v>
      </c>
      <c r="I9" s="8">
        <f t="shared" si="0"/>
        <v>0.75</v>
      </c>
    </row>
    <row r="10" spans="2:11" x14ac:dyDescent="0.2">
      <c r="B10" s="2"/>
      <c r="C10" s="3" t="s">
        <v>13</v>
      </c>
      <c r="D10" s="6">
        <v>585797431</v>
      </c>
      <c r="E10" s="6">
        <v>29938541.899999999</v>
      </c>
      <c r="F10" s="6">
        <f>+D10+E10</f>
        <v>615735972.89999998</v>
      </c>
      <c r="G10" s="6">
        <v>615735972.89999998</v>
      </c>
      <c r="H10" s="6">
        <v>615619714.83000004</v>
      </c>
      <c r="I10" s="6">
        <f>F10-G10</f>
        <v>0</v>
      </c>
    </row>
    <row r="11" spans="2:11" x14ac:dyDescent="0.2">
      <c r="B11" s="2"/>
      <c r="C11" s="3" t="s">
        <v>14</v>
      </c>
      <c r="D11" s="6">
        <v>36680971</v>
      </c>
      <c r="E11" s="6">
        <v>-1955419.51</v>
      </c>
      <c r="F11" s="6">
        <f t="shared" ref="F11:F36" si="1">+D11+E11</f>
        <v>34725551.490000002</v>
      </c>
      <c r="G11" s="6">
        <v>34725551.490000002</v>
      </c>
      <c r="H11" s="6">
        <v>34725551.490000002</v>
      </c>
      <c r="I11" s="6">
        <f t="shared" ref="I11:I36" si="2">F11-G11</f>
        <v>0</v>
      </c>
    </row>
    <row r="12" spans="2:11" x14ac:dyDescent="0.2">
      <c r="B12" s="2"/>
      <c r="C12" s="3" t="s">
        <v>15</v>
      </c>
      <c r="D12" s="6">
        <v>131535909</v>
      </c>
      <c r="E12" s="6">
        <v>14292305.27</v>
      </c>
      <c r="F12" s="6">
        <f t="shared" si="1"/>
        <v>145828214.27000001</v>
      </c>
      <c r="G12" s="6">
        <v>145828214.27000001</v>
      </c>
      <c r="H12" s="6">
        <v>145770689.81</v>
      </c>
      <c r="I12" s="6">
        <f t="shared" si="2"/>
        <v>0</v>
      </c>
    </row>
    <row r="13" spans="2:11" x14ac:dyDescent="0.2">
      <c r="B13" s="2"/>
      <c r="C13" s="3" t="s">
        <v>16</v>
      </c>
      <c r="D13" s="6">
        <v>60093988</v>
      </c>
      <c r="E13" s="6">
        <v>3054601.15</v>
      </c>
      <c r="F13" s="6">
        <f t="shared" si="1"/>
        <v>63148589.149999999</v>
      </c>
      <c r="G13" s="6">
        <v>63148589.149999999</v>
      </c>
      <c r="H13" s="6">
        <v>61304703.25</v>
      </c>
      <c r="I13" s="6">
        <f t="shared" si="2"/>
        <v>0</v>
      </c>
    </row>
    <row r="14" spans="2:11" x14ac:dyDescent="0.2">
      <c r="B14" s="2"/>
      <c r="C14" s="3" t="s">
        <v>17</v>
      </c>
      <c r="D14" s="6">
        <v>52762361</v>
      </c>
      <c r="E14" s="6">
        <v>-31355615.32</v>
      </c>
      <c r="F14" s="6">
        <f t="shared" si="1"/>
        <v>21406745.68</v>
      </c>
      <c r="G14" s="6">
        <v>21406744.93</v>
      </c>
      <c r="H14" s="6">
        <v>21378691.809999999</v>
      </c>
      <c r="I14" s="6">
        <f t="shared" si="2"/>
        <v>0.75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 x14ac:dyDescent="0.2">
      <c r="B16" s="2"/>
      <c r="C16" s="3" t="s">
        <v>19</v>
      </c>
      <c r="D16" s="6">
        <v>33540856</v>
      </c>
      <c r="E16" s="6">
        <v>-900396.05</v>
      </c>
      <c r="F16" s="6">
        <f t="shared" si="1"/>
        <v>32640459.949999999</v>
      </c>
      <c r="G16" s="6">
        <v>32640459.949999999</v>
      </c>
      <c r="H16" s="6">
        <v>32640459.949999999</v>
      </c>
      <c r="I16" s="6">
        <f t="shared" si="2"/>
        <v>0</v>
      </c>
    </row>
    <row r="17" spans="2:9" s="9" customFormat="1" x14ac:dyDescent="0.2">
      <c r="B17" s="12" t="s">
        <v>20</v>
      </c>
      <c r="C17" s="13"/>
      <c r="D17" s="8">
        <f>SUM(D18:D26)</f>
        <v>46943274</v>
      </c>
      <c r="E17" s="8">
        <f t="shared" ref="E17:I17" si="3">SUM(E18:E26)</f>
        <v>149932879.14999998</v>
      </c>
      <c r="F17" s="8">
        <f t="shared" si="3"/>
        <v>196876153.14999998</v>
      </c>
      <c r="G17" s="8">
        <f t="shared" si="3"/>
        <v>195947724.94999999</v>
      </c>
      <c r="H17" s="8">
        <f t="shared" si="3"/>
        <v>185668679.75</v>
      </c>
      <c r="I17" s="8">
        <f t="shared" si="3"/>
        <v>928428.19999998319</v>
      </c>
    </row>
    <row r="18" spans="2:9" x14ac:dyDescent="0.2">
      <c r="B18" s="2"/>
      <c r="C18" s="3" t="s">
        <v>21</v>
      </c>
      <c r="D18" s="6">
        <v>27421</v>
      </c>
      <c r="E18" s="6">
        <v>5999296.6799999997</v>
      </c>
      <c r="F18" s="6">
        <f t="shared" si="1"/>
        <v>6026717.6799999997</v>
      </c>
      <c r="G18" s="6">
        <v>5860519.5199999996</v>
      </c>
      <c r="H18" s="6">
        <v>5750818.4199999999</v>
      </c>
      <c r="I18" s="6">
        <f t="shared" si="2"/>
        <v>166198.16000000015</v>
      </c>
    </row>
    <row r="19" spans="2:9" x14ac:dyDescent="0.2">
      <c r="B19" s="2"/>
      <c r="C19" s="3" t="s">
        <v>22</v>
      </c>
      <c r="D19" s="6">
        <v>0</v>
      </c>
      <c r="E19" s="6">
        <v>4392853.18</v>
      </c>
      <c r="F19" s="6">
        <f t="shared" si="1"/>
        <v>4392853.18</v>
      </c>
      <c r="G19" s="6">
        <v>4312244.34</v>
      </c>
      <c r="H19" s="6">
        <v>4268142.96</v>
      </c>
      <c r="I19" s="6">
        <f t="shared" si="2"/>
        <v>80608.839999999851</v>
      </c>
    </row>
    <row r="20" spans="2:9" x14ac:dyDescent="0.2">
      <c r="B20" s="2"/>
      <c r="C20" s="3" t="s">
        <v>23</v>
      </c>
      <c r="D20" s="6">
        <v>0</v>
      </c>
      <c r="E20" s="6">
        <v>9541</v>
      </c>
      <c r="F20" s="6">
        <f t="shared" si="1"/>
        <v>9541</v>
      </c>
      <c r="G20" s="6">
        <v>9540.2999999999993</v>
      </c>
      <c r="H20" s="6">
        <v>9540.2999999999993</v>
      </c>
      <c r="I20" s="6">
        <f t="shared" si="2"/>
        <v>0.7000000000007276</v>
      </c>
    </row>
    <row r="21" spans="2:9" x14ac:dyDescent="0.2">
      <c r="B21" s="2"/>
      <c r="C21" s="3" t="s">
        <v>24</v>
      </c>
      <c r="D21" s="6">
        <v>0</v>
      </c>
      <c r="E21" s="6">
        <v>11429350.130000001</v>
      </c>
      <c r="F21" s="6">
        <f t="shared" si="1"/>
        <v>11429350.130000001</v>
      </c>
      <c r="G21" s="6">
        <v>11394395.07</v>
      </c>
      <c r="H21" s="6">
        <v>10381922.9</v>
      </c>
      <c r="I21" s="6">
        <f t="shared" si="2"/>
        <v>34955.060000000522</v>
      </c>
    </row>
    <row r="22" spans="2:9" x14ac:dyDescent="0.2">
      <c r="B22" s="2"/>
      <c r="C22" s="3" t="s">
        <v>25</v>
      </c>
      <c r="D22" s="6">
        <v>42152343</v>
      </c>
      <c r="E22" s="6">
        <v>9465320.75</v>
      </c>
      <c r="F22" s="6">
        <f t="shared" si="1"/>
        <v>51617663.75</v>
      </c>
      <c r="G22" s="6">
        <v>51189069.520000003</v>
      </c>
      <c r="H22" s="6">
        <v>48383273.049999997</v>
      </c>
      <c r="I22" s="6">
        <f t="shared" si="2"/>
        <v>428594.22999999672</v>
      </c>
    </row>
    <row r="23" spans="2:9" x14ac:dyDescent="0.2">
      <c r="B23" s="2"/>
      <c r="C23" s="3" t="s">
        <v>26</v>
      </c>
      <c r="D23" s="6">
        <v>0</v>
      </c>
      <c r="E23" s="6">
        <v>82121096.209999993</v>
      </c>
      <c r="F23" s="6">
        <f t="shared" si="1"/>
        <v>82121096.209999993</v>
      </c>
      <c r="G23" s="6">
        <v>81987056.930000007</v>
      </c>
      <c r="H23" s="6">
        <v>80810523.620000005</v>
      </c>
      <c r="I23" s="6">
        <f t="shared" si="2"/>
        <v>134039.27999998629</v>
      </c>
    </row>
    <row r="24" spans="2:9" x14ac:dyDescent="0.2">
      <c r="B24" s="2"/>
      <c r="C24" s="3" t="s">
        <v>27</v>
      </c>
      <c r="D24" s="6">
        <v>4763510</v>
      </c>
      <c r="E24" s="6">
        <v>12946033.16</v>
      </c>
      <c r="F24" s="6">
        <f t="shared" si="1"/>
        <v>17709543.16</v>
      </c>
      <c r="G24" s="6">
        <v>17668600.239999998</v>
      </c>
      <c r="H24" s="6">
        <v>13590665.99</v>
      </c>
      <c r="I24" s="6">
        <f t="shared" si="2"/>
        <v>40942.920000001788</v>
      </c>
    </row>
    <row r="25" spans="2:9" x14ac:dyDescent="0.2">
      <c r="B25" s="2"/>
      <c r="C25" s="3" t="s">
        <v>28</v>
      </c>
      <c r="D25" s="6">
        <v>0</v>
      </c>
      <c r="E25" s="6">
        <v>13751195.529999999</v>
      </c>
      <c r="F25" s="6">
        <f t="shared" si="1"/>
        <v>13751195.529999999</v>
      </c>
      <c r="G25" s="6">
        <v>13751194.890000001</v>
      </c>
      <c r="H25" s="6">
        <v>13751194.890000001</v>
      </c>
      <c r="I25" s="6">
        <f t="shared" si="2"/>
        <v>0.6399999987334013</v>
      </c>
    </row>
    <row r="26" spans="2:9" x14ac:dyDescent="0.2">
      <c r="B26" s="2"/>
      <c r="C26" s="3" t="s">
        <v>29</v>
      </c>
      <c r="D26" s="6">
        <v>0</v>
      </c>
      <c r="E26" s="6">
        <v>9818192.5099999998</v>
      </c>
      <c r="F26" s="6">
        <f t="shared" si="1"/>
        <v>9818192.5099999998</v>
      </c>
      <c r="G26" s="6">
        <v>9775104.1400000006</v>
      </c>
      <c r="H26" s="6">
        <v>8722597.6199999992</v>
      </c>
      <c r="I26" s="6">
        <f t="shared" si="2"/>
        <v>43088.36999999918</v>
      </c>
    </row>
    <row r="27" spans="2:9" s="9" customFormat="1" x14ac:dyDescent="0.2">
      <c r="B27" s="12" t="s">
        <v>30</v>
      </c>
      <c r="C27" s="13"/>
      <c r="D27" s="8">
        <f>SUM(D28:D36)</f>
        <v>270191883</v>
      </c>
      <c r="E27" s="8">
        <f t="shared" ref="E27:I27" si="4">SUM(E28:E36)</f>
        <v>149645001.65000001</v>
      </c>
      <c r="F27" s="8">
        <f t="shared" si="4"/>
        <v>419836884.6500001</v>
      </c>
      <c r="G27" s="8">
        <f t="shared" si="4"/>
        <v>419695970.22000003</v>
      </c>
      <c r="H27" s="8">
        <f t="shared" si="4"/>
        <v>409267625.71000004</v>
      </c>
      <c r="I27" s="8">
        <f t="shared" si="4"/>
        <v>140914.43000000995</v>
      </c>
    </row>
    <row r="28" spans="2:9" x14ac:dyDescent="0.2">
      <c r="B28" s="2"/>
      <c r="C28" s="3" t="s">
        <v>31</v>
      </c>
      <c r="D28" s="6">
        <v>144015329</v>
      </c>
      <c r="E28" s="6">
        <v>-2886472.51</v>
      </c>
      <c r="F28" s="6">
        <f t="shared" si="1"/>
        <v>141128856.49000001</v>
      </c>
      <c r="G28" s="6">
        <v>141126795.03</v>
      </c>
      <c r="H28" s="6">
        <v>141121102.34999999</v>
      </c>
      <c r="I28" s="6">
        <f t="shared" si="2"/>
        <v>2061.4600000083447</v>
      </c>
    </row>
    <row r="29" spans="2:9" x14ac:dyDescent="0.2">
      <c r="B29" s="2"/>
      <c r="C29" s="3" t="s">
        <v>32</v>
      </c>
      <c r="D29" s="6">
        <v>4123844</v>
      </c>
      <c r="E29" s="6">
        <v>7588160.8700000001</v>
      </c>
      <c r="F29" s="6">
        <f t="shared" si="1"/>
        <v>11712004.870000001</v>
      </c>
      <c r="G29" s="6">
        <v>11711999.43</v>
      </c>
      <c r="H29" s="6">
        <v>10641513.029999999</v>
      </c>
      <c r="I29" s="6">
        <f t="shared" si="2"/>
        <v>5.4400000013411045</v>
      </c>
    </row>
    <row r="30" spans="2:9" x14ac:dyDescent="0.2">
      <c r="B30" s="2"/>
      <c r="C30" s="3" t="s">
        <v>33</v>
      </c>
      <c r="D30" s="6">
        <v>15636789</v>
      </c>
      <c r="E30" s="6">
        <v>21502069.870000001</v>
      </c>
      <c r="F30" s="6">
        <f t="shared" si="1"/>
        <v>37138858.870000005</v>
      </c>
      <c r="G30" s="6">
        <v>37138845.039999999</v>
      </c>
      <c r="H30" s="6">
        <v>36658967.32</v>
      </c>
      <c r="I30" s="6">
        <f t="shared" si="2"/>
        <v>13.830000005662441</v>
      </c>
    </row>
    <row r="31" spans="2:9" x14ac:dyDescent="0.2">
      <c r="B31" s="2"/>
      <c r="C31" s="3" t="s">
        <v>34</v>
      </c>
      <c r="D31" s="6">
        <v>11495099</v>
      </c>
      <c r="E31" s="6">
        <v>4130472.27</v>
      </c>
      <c r="F31" s="6">
        <f t="shared" si="1"/>
        <v>15625571.27</v>
      </c>
      <c r="G31" s="6">
        <v>15623711.470000001</v>
      </c>
      <c r="H31" s="6">
        <v>13243262.310000001</v>
      </c>
      <c r="I31" s="6">
        <f t="shared" si="2"/>
        <v>1859.7999999988824</v>
      </c>
    </row>
    <row r="32" spans="2:9" x14ac:dyDescent="0.2">
      <c r="B32" s="2"/>
      <c r="C32" s="3" t="s">
        <v>35</v>
      </c>
      <c r="D32" s="6">
        <v>2193689</v>
      </c>
      <c r="E32" s="6">
        <v>34138362.18</v>
      </c>
      <c r="F32" s="6">
        <f t="shared" si="1"/>
        <v>36332051.18</v>
      </c>
      <c r="G32" s="6">
        <v>36321763.950000003</v>
      </c>
      <c r="H32" s="6">
        <v>33662266.240000002</v>
      </c>
      <c r="I32" s="6">
        <f t="shared" si="2"/>
        <v>10287.229999996722</v>
      </c>
    </row>
    <row r="33" spans="2:9" x14ac:dyDescent="0.2">
      <c r="B33" s="2"/>
      <c r="C33" s="3" t="s">
        <v>36</v>
      </c>
      <c r="D33" s="6">
        <v>0</v>
      </c>
      <c r="E33" s="6">
        <v>61353847.579999998</v>
      </c>
      <c r="F33" s="6">
        <f t="shared" si="1"/>
        <v>61353847.579999998</v>
      </c>
      <c r="G33" s="6">
        <v>61353846.359999999</v>
      </c>
      <c r="H33" s="6">
        <v>57932603.810000002</v>
      </c>
      <c r="I33" s="6">
        <f t="shared" si="2"/>
        <v>1.2199999988079071</v>
      </c>
    </row>
    <row r="34" spans="2:9" x14ac:dyDescent="0.2">
      <c r="B34" s="2"/>
      <c r="C34" s="3" t="s">
        <v>37</v>
      </c>
      <c r="D34" s="6">
        <v>0</v>
      </c>
      <c r="E34" s="6">
        <v>1321466.55</v>
      </c>
      <c r="F34" s="6">
        <f t="shared" si="1"/>
        <v>1321466.55</v>
      </c>
      <c r="G34" s="6">
        <v>1321460.01</v>
      </c>
      <c r="H34" s="6">
        <v>1321460.01</v>
      </c>
      <c r="I34" s="6">
        <f t="shared" si="2"/>
        <v>6.5400000000372529</v>
      </c>
    </row>
    <row r="35" spans="2:9" x14ac:dyDescent="0.2">
      <c r="B35" s="2"/>
      <c r="C35" s="3" t="s">
        <v>38</v>
      </c>
      <c r="D35" s="6">
        <v>5124813</v>
      </c>
      <c r="E35" s="6">
        <v>7847769</v>
      </c>
      <c r="F35" s="6">
        <f t="shared" si="1"/>
        <v>12972582</v>
      </c>
      <c r="G35" s="6">
        <v>12847249.09</v>
      </c>
      <c r="H35" s="6">
        <v>12555008.66</v>
      </c>
      <c r="I35" s="6">
        <f t="shared" si="2"/>
        <v>125332.91000000015</v>
      </c>
    </row>
    <row r="36" spans="2:9" x14ac:dyDescent="0.2">
      <c r="B36" s="2"/>
      <c r="C36" s="3" t="s">
        <v>39</v>
      </c>
      <c r="D36" s="6">
        <v>87602320</v>
      </c>
      <c r="E36" s="6">
        <v>14649325.84</v>
      </c>
      <c r="F36" s="6">
        <f t="shared" si="1"/>
        <v>102251645.84</v>
      </c>
      <c r="G36" s="6">
        <v>102250299.84</v>
      </c>
      <c r="H36" s="6">
        <v>102131441.98</v>
      </c>
      <c r="I36" s="6">
        <f t="shared" si="2"/>
        <v>1346</v>
      </c>
    </row>
    <row r="37" spans="2:9" s="9" customFormat="1" x14ac:dyDescent="0.2">
      <c r="B37" s="12" t="s">
        <v>40</v>
      </c>
      <c r="C37" s="13"/>
      <c r="D37" s="8">
        <f>SUM(D38:D46)</f>
        <v>250071812</v>
      </c>
      <c r="E37" s="8">
        <f t="shared" ref="E37:I37" si="5">SUM(E38:E46)</f>
        <v>33215594.98</v>
      </c>
      <c r="F37" s="8">
        <f t="shared" si="5"/>
        <v>283287406.98000002</v>
      </c>
      <c r="G37" s="8">
        <f t="shared" si="5"/>
        <v>283287405.66000003</v>
      </c>
      <c r="H37" s="8">
        <f t="shared" si="5"/>
        <v>281618151.69</v>
      </c>
      <c r="I37" s="8">
        <f t="shared" si="5"/>
        <v>1.3199999928474426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 t="shared" ref="F38:F46" si="6">+D38+E38</f>
        <v>0</v>
      </c>
      <c r="G38" s="6">
        <v>0</v>
      </c>
      <c r="H38" s="6">
        <v>0</v>
      </c>
      <c r="I38" s="6">
        <f t="shared" ref="I38:I68" si="7">F38-G38</f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si="6"/>
        <v>0</v>
      </c>
      <c r="G39" s="6">
        <v>0</v>
      </c>
      <c r="H39" s="6">
        <v>0</v>
      </c>
      <c r="I39" s="6">
        <f t="shared" si="7"/>
        <v>0</v>
      </c>
    </row>
    <row r="40" spans="2:9" x14ac:dyDescent="0.2">
      <c r="B40" s="2"/>
      <c r="C40" s="3" t="s">
        <v>43</v>
      </c>
      <c r="D40" s="6">
        <v>229000520</v>
      </c>
      <c r="E40" s="6">
        <v>19069035.16</v>
      </c>
      <c r="F40" s="6">
        <f t="shared" si="6"/>
        <v>248069555.16</v>
      </c>
      <c r="G40" s="6">
        <v>248069554.37</v>
      </c>
      <c r="H40" s="6">
        <v>248069554.37</v>
      </c>
      <c r="I40" s="6">
        <f t="shared" si="7"/>
        <v>0.78999999165534973</v>
      </c>
    </row>
    <row r="41" spans="2:9" x14ac:dyDescent="0.2">
      <c r="B41" s="2"/>
      <c r="C41" s="3" t="s">
        <v>44</v>
      </c>
      <c r="D41" s="6">
        <v>21071292</v>
      </c>
      <c r="E41" s="6">
        <v>14146559.82</v>
      </c>
      <c r="F41" s="6">
        <f t="shared" si="6"/>
        <v>35217851.82</v>
      </c>
      <c r="G41" s="6">
        <v>35217851.289999999</v>
      </c>
      <c r="H41" s="6">
        <v>33548597.32</v>
      </c>
      <c r="I41" s="6">
        <f t="shared" si="7"/>
        <v>0.5300000011920929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6"/>
        <v>0</v>
      </c>
      <c r="G42" s="6">
        <v>0</v>
      </c>
      <c r="H42" s="6">
        <v>0</v>
      </c>
      <c r="I42" s="6">
        <f t="shared" si="7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6"/>
        <v>0</v>
      </c>
      <c r="G43" s="6">
        <v>0</v>
      </c>
      <c r="H43" s="6">
        <v>0</v>
      </c>
      <c r="I43" s="6">
        <f t="shared" si="7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6"/>
        <v>0</v>
      </c>
      <c r="G44" s="6">
        <v>0</v>
      </c>
      <c r="H44" s="6">
        <v>0</v>
      </c>
      <c r="I44" s="6">
        <f t="shared" si="7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6"/>
        <v>0</v>
      </c>
      <c r="G45" s="6">
        <v>0</v>
      </c>
      <c r="H45" s="6">
        <v>0</v>
      </c>
      <c r="I45" s="6">
        <f t="shared" si="7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6"/>
        <v>0</v>
      </c>
      <c r="G46" s="6">
        <v>0</v>
      </c>
      <c r="H46" s="6">
        <v>0</v>
      </c>
      <c r="I46" s="6">
        <f t="shared" si="7"/>
        <v>0</v>
      </c>
    </row>
    <row r="47" spans="2:9" s="9" customFormat="1" x14ac:dyDescent="0.2">
      <c r="B47" s="12" t="s">
        <v>50</v>
      </c>
      <c r="C47" s="13"/>
      <c r="D47" s="8">
        <f>SUM(D48:D56)</f>
        <v>12714</v>
      </c>
      <c r="E47" s="8">
        <f t="shared" ref="E47:I47" si="8">SUM(E48:E56)</f>
        <v>21998570.170000002</v>
      </c>
      <c r="F47" s="8">
        <f t="shared" si="8"/>
        <v>22011284.170000002</v>
      </c>
      <c r="G47" s="8">
        <f t="shared" si="8"/>
        <v>22011278.030000001</v>
      </c>
      <c r="H47" s="8">
        <f t="shared" si="8"/>
        <v>20960276.149999999</v>
      </c>
      <c r="I47" s="8">
        <f t="shared" si="8"/>
        <v>6.1400000009816722</v>
      </c>
    </row>
    <row r="48" spans="2:9" x14ac:dyDescent="0.2">
      <c r="B48" s="2"/>
      <c r="C48" s="3" t="s">
        <v>51</v>
      </c>
      <c r="D48" s="6">
        <v>0</v>
      </c>
      <c r="E48" s="6">
        <v>3389478.22</v>
      </c>
      <c r="F48" s="6">
        <f t="shared" ref="F48:F68" si="9">+D48+E48</f>
        <v>3389478.22</v>
      </c>
      <c r="G48" s="6">
        <v>3389476.53</v>
      </c>
      <c r="H48" s="6">
        <v>3115222.25</v>
      </c>
      <c r="I48" s="6">
        <f t="shared" si="7"/>
        <v>1.6900000004097819</v>
      </c>
    </row>
    <row r="49" spans="2:9" x14ac:dyDescent="0.2">
      <c r="B49" s="2"/>
      <c r="C49" s="3" t="s">
        <v>52</v>
      </c>
      <c r="D49" s="6">
        <v>0</v>
      </c>
      <c r="E49" s="6">
        <v>476180.66</v>
      </c>
      <c r="F49" s="6">
        <f t="shared" si="9"/>
        <v>476180.66</v>
      </c>
      <c r="G49" s="6">
        <v>476180.63</v>
      </c>
      <c r="H49" s="6">
        <v>476180.63</v>
      </c>
      <c r="I49" s="6">
        <f t="shared" si="7"/>
        <v>2.9999999969732016E-2</v>
      </c>
    </row>
    <row r="50" spans="2:9" x14ac:dyDescent="0.2">
      <c r="B50" s="2"/>
      <c r="C50" s="3" t="s">
        <v>53</v>
      </c>
      <c r="D50" s="6">
        <v>0</v>
      </c>
      <c r="E50" s="6">
        <v>69154</v>
      </c>
      <c r="F50" s="6">
        <f t="shared" si="9"/>
        <v>69154</v>
      </c>
      <c r="G50" s="6">
        <v>69153.399999999994</v>
      </c>
      <c r="H50" s="6">
        <v>48273.4</v>
      </c>
      <c r="I50" s="6">
        <f t="shared" si="7"/>
        <v>0.60000000000582077</v>
      </c>
    </row>
    <row r="51" spans="2:9" x14ac:dyDescent="0.2">
      <c r="B51" s="2"/>
      <c r="C51" s="3" t="s">
        <v>54</v>
      </c>
      <c r="D51" s="6">
        <v>0</v>
      </c>
      <c r="E51" s="6">
        <v>15463372.630000001</v>
      </c>
      <c r="F51" s="6">
        <f t="shared" si="9"/>
        <v>15463372.630000001</v>
      </c>
      <c r="G51" s="6">
        <v>15463372.24</v>
      </c>
      <c r="H51" s="6">
        <v>15463372.24</v>
      </c>
      <c r="I51" s="6">
        <f t="shared" si="7"/>
        <v>0.39000000059604645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9"/>
        <v>0</v>
      </c>
      <c r="G52" s="6">
        <v>0</v>
      </c>
      <c r="H52" s="6">
        <v>0</v>
      </c>
      <c r="I52" s="6">
        <f t="shared" si="7"/>
        <v>0</v>
      </c>
    </row>
    <row r="53" spans="2:9" x14ac:dyDescent="0.2">
      <c r="B53" s="2"/>
      <c r="C53" s="3" t="s">
        <v>56</v>
      </c>
      <c r="D53" s="6">
        <v>0</v>
      </c>
      <c r="E53" s="6">
        <v>1730453.26</v>
      </c>
      <c r="F53" s="6">
        <f t="shared" si="9"/>
        <v>1730453.26</v>
      </c>
      <c r="G53" s="6">
        <v>1730450.51</v>
      </c>
      <c r="H53" s="6">
        <v>974582.91</v>
      </c>
      <c r="I53" s="6">
        <f t="shared" si="7"/>
        <v>2.75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9"/>
        <v>0</v>
      </c>
      <c r="G54" s="6">
        <v>0</v>
      </c>
      <c r="H54" s="6">
        <v>0</v>
      </c>
      <c r="I54" s="6">
        <f t="shared" si="7"/>
        <v>0</v>
      </c>
    </row>
    <row r="55" spans="2:9" x14ac:dyDescent="0.2">
      <c r="B55" s="2"/>
      <c r="C55" s="3" t="s">
        <v>58</v>
      </c>
      <c r="D55" s="6">
        <v>0</v>
      </c>
      <c r="E55" s="6">
        <v>850000</v>
      </c>
      <c r="F55" s="6">
        <f t="shared" si="9"/>
        <v>850000</v>
      </c>
      <c r="G55" s="6">
        <v>850000</v>
      </c>
      <c r="H55" s="6">
        <v>850000</v>
      </c>
      <c r="I55" s="6">
        <f t="shared" si="7"/>
        <v>0</v>
      </c>
    </row>
    <row r="56" spans="2:9" x14ac:dyDescent="0.2">
      <c r="B56" s="2"/>
      <c r="C56" s="3" t="s">
        <v>59</v>
      </c>
      <c r="D56" s="6">
        <v>12714</v>
      </c>
      <c r="E56" s="6">
        <v>19931.400000000001</v>
      </c>
      <c r="F56" s="6">
        <f t="shared" si="9"/>
        <v>32645.4</v>
      </c>
      <c r="G56" s="6">
        <v>32644.720000000001</v>
      </c>
      <c r="H56" s="6">
        <v>32644.720000000001</v>
      </c>
      <c r="I56" s="6">
        <f t="shared" si="7"/>
        <v>0.68000000000029104</v>
      </c>
    </row>
    <row r="57" spans="2:9" s="9" customFormat="1" x14ac:dyDescent="0.2">
      <c r="B57" s="12" t="s">
        <v>60</v>
      </c>
      <c r="C57" s="13"/>
      <c r="D57" s="8">
        <f>SUM(D58:D60)</f>
        <v>295220152</v>
      </c>
      <c r="E57" s="8">
        <f t="shared" ref="E57:I57" si="10">SUM(E58:E60)</f>
        <v>205480535.26999998</v>
      </c>
      <c r="F57" s="8">
        <f t="shared" si="10"/>
        <v>500700687.26999998</v>
      </c>
      <c r="G57" s="8">
        <f t="shared" si="10"/>
        <v>500700686.38999999</v>
      </c>
      <c r="H57" s="8">
        <f t="shared" si="10"/>
        <v>491878971.25999999</v>
      </c>
      <c r="I57" s="8">
        <f t="shared" si="10"/>
        <v>0.88000001013278961</v>
      </c>
    </row>
    <row r="58" spans="2:9" x14ac:dyDescent="0.2">
      <c r="B58" s="2"/>
      <c r="C58" s="3" t="s">
        <v>61</v>
      </c>
      <c r="D58" s="6">
        <v>185434529</v>
      </c>
      <c r="E58" s="6">
        <v>177132608.06</v>
      </c>
      <c r="F58" s="6">
        <f t="shared" si="9"/>
        <v>362567137.06</v>
      </c>
      <c r="G58" s="6">
        <v>362567136.25999999</v>
      </c>
      <c r="H58" s="6">
        <v>353805308.75</v>
      </c>
      <c r="I58" s="6">
        <f t="shared" si="7"/>
        <v>0.80000001192092896</v>
      </c>
    </row>
    <row r="59" spans="2:9" x14ac:dyDescent="0.2">
      <c r="B59" s="2"/>
      <c r="C59" s="3" t="s">
        <v>62</v>
      </c>
      <c r="D59" s="6">
        <v>6535476</v>
      </c>
      <c r="E59" s="6">
        <v>23178572.329999998</v>
      </c>
      <c r="F59" s="6">
        <f t="shared" si="9"/>
        <v>29714048.329999998</v>
      </c>
      <c r="G59" s="6">
        <v>29714048.25</v>
      </c>
      <c r="H59" s="6">
        <v>29654160.629999999</v>
      </c>
      <c r="I59" s="6">
        <f t="shared" si="7"/>
        <v>7.9999998211860657E-2</v>
      </c>
    </row>
    <row r="60" spans="2:9" x14ac:dyDescent="0.2">
      <c r="B60" s="2"/>
      <c r="C60" s="3" t="s">
        <v>63</v>
      </c>
      <c r="D60" s="6">
        <v>103250147</v>
      </c>
      <c r="E60" s="6">
        <v>5169354.88</v>
      </c>
      <c r="F60" s="6">
        <f t="shared" si="9"/>
        <v>108419501.88</v>
      </c>
      <c r="G60" s="6">
        <v>108419501.88</v>
      </c>
      <c r="H60" s="6">
        <v>108419501.88</v>
      </c>
      <c r="I60" s="6">
        <f t="shared" si="7"/>
        <v>0</v>
      </c>
    </row>
    <row r="61" spans="2:9" s="9" customFormat="1" x14ac:dyDescent="0.2">
      <c r="B61" s="12" t="s">
        <v>64</v>
      </c>
      <c r="C61" s="13"/>
      <c r="D61" s="8">
        <f>SUM(D62:D68)</f>
        <v>515100250</v>
      </c>
      <c r="E61" s="8">
        <f t="shared" ref="E61" si="11">SUM(E62:E68)</f>
        <v>-515100250</v>
      </c>
      <c r="F61" s="8">
        <f t="shared" ref="F61" si="12">SUM(F62:F68)</f>
        <v>0</v>
      </c>
      <c r="G61" s="8">
        <f t="shared" ref="G61" si="13">SUM(G62:G68)</f>
        <v>0</v>
      </c>
      <c r="H61" s="8">
        <f t="shared" ref="H61" si="14">SUM(H62:H68)</f>
        <v>0</v>
      </c>
      <c r="I61" s="8">
        <f t="shared" ref="I61" si="15">SUM(I62:I68)</f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9"/>
        <v>0</v>
      </c>
      <c r="G62" s="6">
        <v>0</v>
      </c>
      <c r="H62" s="6">
        <v>0</v>
      </c>
      <c r="I62" s="6">
        <f t="shared" si="7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9"/>
        <v>0</v>
      </c>
      <c r="G63" s="6">
        <v>0</v>
      </c>
      <c r="H63" s="6">
        <v>0</v>
      </c>
      <c r="I63" s="6">
        <f t="shared" si="7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9"/>
        <v>0</v>
      </c>
      <c r="G64" s="6">
        <v>0</v>
      </c>
      <c r="H64" s="6">
        <v>0</v>
      </c>
      <c r="I64" s="6">
        <f t="shared" si="7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9"/>
        <v>0</v>
      </c>
      <c r="G65" s="6">
        <v>0</v>
      </c>
      <c r="H65" s="6">
        <v>0</v>
      </c>
      <c r="I65" s="6">
        <f t="shared" si="7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9"/>
        <v>0</v>
      </c>
      <c r="G66" s="6">
        <v>0</v>
      </c>
      <c r="H66" s="6">
        <v>0</v>
      </c>
      <c r="I66" s="6">
        <f t="shared" si="7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9"/>
        <v>0</v>
      </c>
      <c r="G67" s="6">
        <v>0</v>
      </c>
      <c r="H67" s="6">
        <v>0</v>
      </c>
      <c r="I67" s="6">
        <f t="shared" si="7"/>
        <v>0</v>
      </c>
    </row>
    <row r="68" spans="2:9" x14ac:dyDescent="0.2">
      <c r="B68" s="2"/>
      <c r="C68" s="3" t="s">
        <v>71</v>
      </c>
      <c r="D68" s="6">
        <v>515100250</v>
      </c>
      <c r="E68" s="6">
        <v>-515100250</v>
      </c>
      <c r="F68" s="6">
        <f t="shared" si="9"/>
        <v>0</v>
      </c>
      <c r="G68" s="6">
        <v>0</v>
      </c>
      <c r="H68" s="6">
        <v>0</v>
      </c>
      <c r="I68" s="6">
        <f t="shared" si="7"/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f>SUM(D9+D17+D27+D37+D47+D57+D61+D69+D73)</f>
        <v>2277951601</v>
      </c>
      <c r="E81" s="7">
        <f t="shared" ref="E81:I81" si="16">SUM(E9+E17+E27+E37+E47+E57+E61+E69+E73)</f>
        <v>58246348.660000086</v>
      </c>
      <c r="F81" s="7">
        <f t="shared" si="16"/>
        <v>2336197949.6599998</v>
      </c>
      <c r="G81" s="7">
        <f t="shared" si="16"/>
        <v>2335128597.9400001</v>
      </c>
      <c r="H81" s="7">
        <f t="shared" si="16"/>
        <v>2300833515.7000003</v>
      </c>
      <c r="I81" s="7">
        <f t="shared" si="16"/>
        <v>1069351.7199999972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2017-06-13T16:34:09Z</cp:lastPrinted>
  <dcterms:created xsi:type="dcterms:W3CDTF">2015-10-07T18:40:37Z</dcterms:created>
  <dcterms:modified xsi:type="dcterms:W3CDTF">2018-02-19T19:13:14Z</dcterms:modified>
</cp:coreProperties>
</file>