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8" windowWidth="20736" windowHeight="11760"/>
  </bookViews>
  <sheets>
    <sheet name="EAE COG" sheetId="1" r:id="rId1"/>
  </sheets>
  <definedNames>
    <definedName name="_xlnm.Print_Area" localSheetId="0">'EAE COG'!$B$2:$I$81</definedName>
  </definedNames>
  <calcPr calcId="144525"/>
</workbook>
</file>

<file path=xl/calcChain.xml><?xml version="1.0" encoding="utf-8"?>
<calcChain xmlns="http://schemas.openxmlformats.org/spreadsheetml/2006/main">
  <c r="F80" i="1" l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E73" i="1"/>
  <c r="D73" i="1"/>
  <c r="F73" i="1" s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H57" i="1"/>
  <c r="G57" i="1"/>
  <c r="E57" i="1"/>
  <c r="D57" i="1"/>
  <c r="F57" i="1" s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H47" i="1"/>
  <c r="G47" i="1"/>
  <c r="E47" i="1"/>
  <c r="D47" i="1"/>
  <c r="F47" i="1" s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E37" i="1"/>
  <c r="D37" i="1"/>
  <c r="F37" i="1" s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H27" i="1"/>
  <c r="G27" i="1"/>
  <c r="E27" i="1"/>
  <c r="D27" i="1"/>
  <c r="F27" i="1" s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19" i="1"/>
  <c r="I19" i="1" s="1"/>
  <c r="F18" i="1"/>
  <c r="I18" i="1" s="1"/>
  <c r="H17" i="1"/>
  <c r="G17" i="1"/>
  <c r="E17" i="1"/>
  <c r="D17" i="1"/>
  <c r="F17" i="1" s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H9" i="1"/>
  <c r="H81" i="1" s="1"/>
  <c r="G9" i="1"/>
  <c r="E9" i="1"/>
  <c r="E81" i="1" s="1"/>
  <c r="D9" i="1"/>
  <c r="F9" i="1" s="1"/>
  <c r="G81" i="1" l="1"/>
  <c r="I9" i="1"/>
  <c r="I81" i="1" s="1"/>
  <c r="F81" i="1"/>
  <c r="D81" i="1"/>
</calcChain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<sst xmlns="http://schemas.openxmlformats.org/spreadsheetml/2006/main" count="92" uniqueCount="92">
  <si>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</si>
  <si>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</si>
  <si>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</si>
  <si>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</si>
  <si>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</si>
  <si>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</si>
  <si>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</si>
  <si>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</si>
  <si>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</si>
  <si>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</si>
  <si>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</si>
  <si>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</si>
  <si>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</si>
  <si>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</si>
  <si>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</si>
  <si>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</si>
  <si>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</si>
  <si>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</si>
  <si>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</si>
  <si>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</si>
  <si>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</si>
  <si>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</si>
  <si>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</si>
  <si>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</si>
  <si>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</si>
  <si>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</si>
  <si>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</si>
  <si>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</si>
  <si>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</si>
  <si>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</si>
  <si>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</si>
  <si>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</si>
  <si>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</si>
  <si>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</si>
  <si>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</si>
  <si>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</si>
  <si>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</si>
  <si>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</si>
  <si>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</si>
  <si>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</si>
  <si>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</si>
  <si>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</si>
  <si>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</si>
  <si>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</si>
  <si>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</si>
  <si>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</si>
  <si>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</si>
  <si>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</si>
  <si>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</si>
  <si>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</si>
  <si>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</si>
  <si>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</si>
  <si>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</si>
  <si>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</si>
  <si>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</si>
  <si>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</si>
  <si>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</si>
  <si>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</si>
  <si>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</si>
  <si>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</si>
  <si>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</si>
  <si>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</si>
  <si>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</si>
  <si>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</si>
  <si>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</si>
  <si>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</si>
  <si>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</si>
  <si>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</si>
  <si>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</si>
  <si>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</si>
  <si>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</si>
  <si>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</si>
  <si>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</si>
  <si>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</si>
  <si>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</si>
  <si>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</si>
  <si>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</si>
  <si>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</si>
  <si>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</si>
  <si>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</si>
  <si>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</si>
  <si>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</si>
  <si>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</si>
  <si>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</si>
  <si>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</si>
  <si>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1</t>
  </si>
  <si>
    <t>2</t>
  </si>
  <si>
    <t>4</t>
  </si>
  <si>
    <t>5</t>
  </si>
  <si>
    <t>ASEC_EAEPECOG_4toTRIM_D2</t>
  </si>
  <si>
    <t>Del 01 de enero al 31 de diciembre de 2017</t>
  </si>
  <si>
    <t>Presidencia Municipal de Lamadrid,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</si>
</sst>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0" xfId="0" applyFont="1"/>
    <xf numFmtId="0" fontId="4" fillId="0" borderId="0" xfId="0" applyFont="1"/>
    <xf numFmtId="49" fontId="2" fillId="3" borderId="13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justify" vertical="center" wrapText="1"/>
    </xf>
    <xf numFmtId="164" fontId="0" fillId="0" borderId="19" xfId="0" applyNumberFormat="1" applyFont="1" applyBorder="1" applyAlignment="1">
      <alignment horizontal="justify" vertical="center" wrapText="1"/>
    </xf>
    <xf numFmtId="164" fontId="0" fillId="0" borderId="20" xfId="0" applyNumberFormat="1" applyFont="1" applyBorder="1" applyAlignment="1">
      <alignment horizontal="justify" vertical="center" wrapText="1"/>
    </xf>
    <xf numFmtId="164" fontId="6" fillId="0" borderId="21" xfId="0" applyNumberFormat="1" applyFont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tabSelected="1" zoomScale="90" zoomScaleNormal="90" workbookViewId="0">
      <selection activeCell="J43" sqref="J43"/>
    </sheetView>
  </sheetViews>
  <sheetFormatPr baseColWidth="10" defaultColWidth="11.44140625" defaultRowHeight="11.4" x14ac:dyDescent="0.2"/>
  <cols>
    <col min="1" max="1" width="0.88671875" style="1" customWidth="1"/>
    <col min="2" max="2" width="3.109375" style="1" customWidth="1"/>
    <col min="3" max="3" width="65.44140625" style="1" customWidth="1"/>
    <col min="4" max="9" width="15.88671875" style="1" customWidth="1"/>
    <col min="10" max="16384" width="11.44140625" style="1"/>
  </cols>
  <sheetData>
    <row r="1" spans="2:11" ht="4.5" customHeight="1" thickBot="1" x14ac:dyDescent="0.25"/>
    <row r="2" spans="2:11" ht="14.4" x14ac:dyDescent="0.3">
      <c r="B2" s="13" t="s">
        <v>91</v>
      </c>
      <c r="C2" s="14"/>
      <c r="D2" s="14"/>
      <c r="E2" s="14"/>
      <c r="F2" s="14"/>
      <c r="G2" s="14"/>
      <c r="H2" s="14"/>
      <c r="I2" s="15"/>
      <c r="K2" s="7" t="s">
        <v>89</v>
      </c>
    </row>
    <row r="3" spans="2:11" ht="12" x14ac:dyDescent="0.2">
      <c r="B3" s="16" t="s">
        <v>0</v>
      </c>
      <c r="C3" s="17"/>
      <c r="D3" s="17"/>
      <c r="E3" s="17"/>
      <c r="F3" s="17"/>
      <c r="G3" s="17"/>
      <c r="H3" s="17"/>
      <c r="I3" s="18"/>
    </row>
    <row r="4" spans="2:11" ht="12" x14ac:dyDescent="0.2">
      <c r="B4" s="16" t="s">
        <v>1</v>
      </c>
      <c r="C4" s="17"/>
      <c r="D4" s="17"/>
      <c r="E4" s="17"/>
      <c r="F4" s="17"/>
      <c r="G4" s="17"/>
      <c r="H4" s="17"/>
      <c r="I4" s="18"/>
    </row>
    <row r="5" spans="2:11" ht="12.6" thickBot="1" x14ac:dyDescent="0.25">
      <c r="B5" s="19" t="s">
        <v>90</v>
      </c>
      <c r="C5" s="20"/>
      <c r="D5" s="20"/>
      <c r="E5" s="20"/>
      <c r="F5" s="20"/>
      <c r="G5" s="20"/>
      <c r="H5" s="20"/>
      <c r="I5" s="21"/>
    </row>
    <row r="6" spans="2:11" ht="12.6" thickBot="1" x14ac:dyDescent="0.25">
      <c r="B6" s="22" t="s">
        <v>2</v>
      </c>
      <c r="C6" s="23"/>
      <c r="D6" s="28" t="s">
        <v>3</v>
      </c>
      <c r="E6" s="29"/>
      <c r="F6" s="29"/>
      <c r="G6" s="29"/>
      <c r="H6" s="30"/>
      <c r="I6" s="31" t="s">
        <v>4</v>
      </c>
    </row>
    <row r="7" spans="2:11" ht="24.6" thickBot="1" x14ac:dyDescent="0.25">
      <c r="B7" s="24"/>
      <c r="C7" s="25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32"/>
    </row>
    <row r="8" spans="2:11" ht="12.6" thickBot="1" x14ac:dyDescent="0.25">
      <c r="B8" s="26"/>
      <c r="C8" s="27"/>
      <c r="D8" s="8" t="s">
        <v>85</v>
      </c>
      <c r="E8" s="8" t="s">
        <v>86</v>
      </c>
      <c r="F8" s="8" t="s">
        <v>10</v>
      </c>
      <c r="G8" s="8" t="s">
        <v>87</v>
      </c>
      <c r="H8" s="8" t="s">
        <v>88</v>
      </c>
      <c r="I8" s="8" t="s">
        <v>11</v>
      </c>
    </row>
    <row r="9" spans="2:11" s="6" customFormat="1" ht="15" x14ac:dyDescent="0.2">
      <c r="B9" s="37" t="s">
        <v>12</v>
      </c>
      <c r="C9" s="38"/>
      <c r="D9" s="9">
        <f>D16+D15+D14+D13+D12+D11+D10</f>
        <v>12305690.16</v>
      </c>
      <c r="E9" s="9">
        <f>E16+E15+E14+E13+E12+E11+E10</f>
        <v>2593187.94</v>
      </c>
      <c r="F9" s="10">
        <f>D9+E9</f>
        <v>14898878.1</v>
      </c>
      <c r="G9" s="10">
        <f>G16+G15+G14+G13+G12+G11+G10</f>
        <v>9680977.6799999997</v>
      </c>
      <c r="H9" s="9">
        <f>H16+H15+H14+H13+H12+H11+H10</f>
        <v>9660761.1799999997</v>
      </c>
      <c r="I9" s="9">
        <f t="shared" ref="I9:I19" si="0">F9-G9</f>
        <v>5217900.42</v>
      </c>
    </row>
    <row r="10" spans="2:11" ht="14.4" x14ac:dyDescent="0.2">
      <c r="B10" s="2"/>
      <c r="C10" s="3" t="s">
        <v>13</v>
      </c>
      <c r="D10" s="10">
        <v>8558580.0199999996</v>
      </c>
      <c r="E10" s="10">
        <v>462927</v>
      </c>
      <c r="F10" s="10">
        <f t="shared" ref="F10:F19" si="1">D10+E10</f>
        <v>9021507.0199999996</v>
      </c>
      <c r="G10" s="10">
        <v>7653390</v>
      </c>
      <c r="H10" s="11">
        <v>7653390</v>
      </c>
      <c r="I10" s="10">
        <f t="shared" si="0"/>
        <v>1368117.0199999996</v>
      </c>
    </row>
    <row r="11" spans="2:11" ht="14.4" x14ac:dyDescent="0.2">
      <c r="B11" s="2"/>
      <c r="C11" s="3" t="s">
        <v>14</v>
      </c>
      <c r="D11" s="10">
        <v>162517.20000000001</v>
      </c>
      <c r="E11" s="10">
        <v>150000</v>
      </c>
      <c r="F11" s="10">
        <f t="shared" si="1"/>
        <v>312517.2</v>
      </c>
      <c r="G11" s="10">
        <v>91227.56</v>
      </c>
      <c r="H11" s="10">
        <v>91227.56</v>
      </c>
      <c r="I11" s="10">
        <f t="shared" si="0"/>
        <v>221289.64</v>
      </c>
    </row>
    <row r="12" spans="2:11" ht="15" x14ac:dyDescent="0.2">
      <c r="B12" s="2"/>
      <c r="C12" s="3" t="s">
        <v>15</v>
      </c>
      <c r="D12" s="10">
        <v>1292346.82</v>
      </c>
      <c r="E12" s="10">
        <v>1340806.76</v>
      </c>
      <c r="F12" s="10">
        <f t="shared" si="1"/>
        <v>2633153.58</v>
      </c>
      <c r="G12" s="10">
        <v>1174922.3799999999</v>
      </c>
      <c r="H12" s="10">
        <v>1172900.73</v>
      </c>
      <c r="I12" s="10">
        <f t="shared" si="0"/>
        <v>1458231.2000000002</v>
      </c>
    </row>
    <row r="13" spans="2:11" ht="15" x14ac:dyDescent="0.2">
      <c r="B13" s="2"/>
      <c r="C13" s="3" t="s">
        <v>16</v>
      </c>
      <c r="D13" s="10">
        <v>1616677.12</v>
      </c>
      <c r="E13" s="10">
        <v>0</v>
      </c>
      <c r="F13" s="10">
        <f t="shared" si="1"/>
        <v>1616677.12</v>
      </c>
      <c r="G13" s="10">
        <v>0</v>
      </c>
      <c r="H13" s="10">
        <v>0</v>
      </c>
      <c r="I13" s="10">
        <f t="shared" si="0"/>
        <v>1616677.12</v>
      </c>
    </row>
    <row r="14" spans="2:11" ht="14.4" x14ac:dyDescent="0.2">
      <c r="B14" s="2"/>
      <c r="C14" s="3" t="s">
        <v>17</v>
      </c>
      <c r="D14" s="10">
        <v>483800</v>
      </c>
      <c r="E14" s="10">
        <v>639454.18000000005</v>
      </c>
      <c r="F14" s="10">
        <f t="shared" si="1"/>
        <v>1123254.1800000002</v>
      </c>
      <c r="G14" s="10">
        <v>761437.74</v>
      </c>
      <c r="H14" s="10">
        <v>743242.89</v>
      </c>
      <c r="I14" s="10">
        <f t="shared" si="0"/>
        <v>361816.44000000018</v>
      </c>
    </row>
    <row r="15" spans="2:11" ht="15" x14ac:dyDescent="0.2">
      <c r="B15" s="2"/>
      <c r="C15" s="3" t="s">
        <v>18</v>
      </c>
      <c r="D15" s="10">
        <v>191769</v>
      </c>
      <c r="E15" s="10">
        <v>0</v>
      </c>
      <c r="F15" s="10">
        <f t="shared" si="1"/>
        <v>191769</v>
      </c>
      <c r="G15" s="10">
        <v>0</v>
      </c>
      <c r="H15" s="10">
        <v>0</v>
      </c>
      <c r="I15" s="10">
        <f t="shared" si="0"/>
        <v>191769</v>
      </c>
    </row>
    <row r="16" spans="2:11" ht="14.4" x14ac:dyDescent="0.2">
      <c r="B16" s="2"/>
      <c r="C16" s="3" t="s">
        <v>19</v>
      </c>
      <c r="D16" s="10">
        <v>0</v>
      </c>
      <c r="E16" s="10">
        <v>0</v>
      </c>
      <c r="F16" s="10">
        <f t="shared" si="1"/>
        <v>0</v>
      </c>
      <c r="G16" s="10">
        <v>0</v>
      </c>
      <c r="H16" s="10">
        <v>0</v>
      </c>
      <c r="I16" s="10">
        <f t="shared" si="0"/>
        <v>0</v>
      </c>
    </row>
    <row r="17" spans="2:9" s="6" customFormat="1" ht="15" x14ac:dyDescent="0.2">
      <c r="B17" s="33" t="s">
        <v>20</v>
      </c>
      <c r="C17" s="34"/>
      <c r="D17" s="10">
        <f>D26+D25+D24+D23+D22+D21+D19+D18</f>
        <v>1258964.27</v>
      </c>
      <c r="E17" s="10">
        <f>E26+E25+E24+E23+E22+E21+E19+E18</f>
        <v>1496000</v>
      </c>
      <c r="F17" s="10">
        <f>D17+E17</f>
        <v>2754964.27</v>
      </c>
      <c r="G17" s="10">
        <f>G26+G25+G24+G23+G22+G21+G20+G19+G18</f>
        <v>2353860.3099999996</v>
      </c>
      <c r="H17" s="10">
        <f>H26+H25+H24+H23+H22+H21+H20+H19+H18</f>
        <v>2353860.3099999996</v>
      </c>
      <c r="I17" s="10">
        <f t="shared" si="0"/>
        <v>401103.96000000043</v>
      </c>
    </row>
    <row r="18" spans="2:9" ht="14.4" x14ac:dyDescent="0.2">
      <c r="B18" s="2"/>
      <c r="C18" s="3" t="s">
        <v>21</v>
      </c>
      <c r="D18" s="10">
        <v>127699.92</v>
      </c>
      <c r="E18" s="10">
        <v>46000</v>
      </c>
      <c r="F18" s="10">
        <f t="shared" si="1"/>
        <v>173699.91999999998</v>
      </c>
      <c r="G18" s="10">
        <v>127383.09</v>
      </c>
      <c r="H18" s="10">
        <v>127383.09</v>
      </c>
      <c r="I18" s="10">
        <f t="shared" si="0"/>
        <v>46316.829999999987</v>
      </c>
    </row>
    <row r="19" spans="2:9" ht="15" x14ac:dyDescent="0.2">
      <c r="B19" s="2"/>
      <c r="C19" s="3" t="s">
        <v>22</v>
      </c>
      <c r="D19" s="10">
        <v>71938.759999999995</v>
      </c>
      <c r="E19" s="10">
        <v>31000</v>
      </c>
      <c r="F19" s="10">
        <f t="shared" si="1"/>
        <v>102938.76</v>
      </c>
      <c r="G19" s="10">
        <v>82437.460000000006</v>
      </c>
      <c r="H19" s="10">
        <v>82437.460000000006</v>
      </c>
      <c r="I19" s="10">
        <f t="shared" si="0"/>
        <v>20501.299999999988</v>
      </c>
    </row>
    <row r="20" spans="2:9" ht="14.4" x14ac:dyDescent="0.2">
      <c r="B20" s="2"/>
      <c r="C20" s="3" t="s">
        <v>23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2:9" ht="14.4" x14ac:dyDescent="0.2">
      <c r="B21" s="2"/>
      <c r="C21" s="3" t="s">
        <v>24</v>
      </c>
      <c r="D21" s="10">
        <v>79499.960000000006</v>
      </c>
      <c r="E21" s="10">
        <v>25000</v>
      </c>
      <c r="F21" s="10">
        <f t="shared" ref="F21:F46" si="2">D21+E21</f>
        <v>104499.96</v>
      </c>
      <c r="G21" s="10">
        <v>44756.21</v>
      </c>
      <c r="H21" s="10">
        <v>44756.21</v>
      </c>
      <c r="I21" s="10">
        <f t="shared" ref="I21:I80" si="3">F21-G21</f>
        <v>59743.750000000007</v>
      </c>
    </row>
    <row r="22" spans="2:9" ht="14.4" x14ac:dyDescent="0.2">
      <c r="B22" s="2"/>
      <c r="C22" s="3" t="s">
        <v>25</v>
      </c>
      <c r="D22" s="10">
        <v>3999.96</v>
      </c>
      <c r="E22" s="10">
        <v>0</v>
      </c>
      <c r="F22" s="10">
        <f t="shared" si="2"/>
        <v>3999.96</v>
      </c>
      <c r="G22" s="10">
        <v>307.88</v>
      </c>
      <c r="H22" s="10">
        <v>307.88</v>
      </c>
      <c r="I22" s="10">
        <f t="shared" si="3"/>
        <v>3692.08</v>
      </c>
    </row>
    <row r="23" spans="2:9" ht="15" x14ac:dyDescent="0.2">
      <c r="B23" s="2"/>
      <c r="C23" s="3" t="s">
        <v>26</v>
      </c>
      <c r="D23" s="10">
        <v>897125.67</v>
      </c>
      <c r="E23" s="10">
        <v>1350000</v>
      </c>
      <c r="F23" s="10">
        <f t="shared" si="2"/>
        <v>2247125.67</v>
      </c>
      <c r="G23" s="10">
        <v>2005625.59</v>
      </c>
      <c r="H23" s="10">
        <v>2005625.59</v>
      </c>
      <c r="I23" s="10">
        <f t="shared" si="3"/>
        <v>241500.07999999984</v>
      </c>
    </row>
    <row r="24" spans="2:9" ht="14.4" x14ac:dyDescent="0.2">
      <c r="B24" s="2"/>
      <c r="C24" s="3" t="s">
        <v>27</v>
      </c>
      <c r="D24" s="10">
        <v>65000.04</v>
      </c>
      <c r="E24" s="10">
        <v>28000</v>
      </c>
      <c r="F24" s="10">
        <f t="shared" si="2"/>
        <v>93000.040000000008</v>
      </c>
      <c r="G24" s="10">
        <v>75139</v>
      </c>
      <c r="H24" s="10">
        <v>75139</v>
      </c>
      <c r="I24" s="10">
        <f t="shared" si="3"/>
        <v>17861.040000000008</v>
      </c>
    </row>
    <row r="25" spans="2:9" ht="15" x14ac:dyDescent="0.2">
      <c r="B25" s="2"/>
      <c r="C25" s="3" t="s">
        <v>28</v>
      </c>
      <c r="D25" s="10">
        <v>3000</v>
      </c>
      <c r="E25" s="10">
        <v>0</v>
      </c>
      <c r="F25" s="10">
        <f t="shared" si="2"/>
        <v>3000</v>
      </c>
      <c r="G25" s="10">
        <v>0</v>
      </c>
      <c r="H25" s="10">
        <v>0</v>
      </c>
      <c r="I25" s="10">
        <f t="shared" si="3"/>
        <v>3000</v>
      </c>
    </row>
    <row r="26" spans="2:9" ht="15" x14ac:dyDescent="0.2">
      <c r="B26" s="2"/>
      <c r="C26" s="3" t="s">
        <v>29</v>
      </c>
      <c r="D26" s="10">
        <v>10699.96</v>
      </c>
      <c r="E26" s="10">
        <v>16000</v>
      </c>
      <c r="F26" s="10">
        <f t="shared" si="2"/>
        <v>26699.96</v>
      </c>
      <c r="G26" s="10">
        <v>18211.080000000002</v>
      </c>
      <c r="H26" s="10">
        <v>18211.080000000002</v>
      </c>
      <c r="I26" s="10">
        <f t="shared" si="3"/>
        <v>8488.8799999999974</v>
      </c>
    </row>
    <row r="27" spans="2:9" s="6" customFormat="1" ht="15" x14ac:dyDescent="0.2">
      <c r="B27" s="33" t="s">
        <v>30</v>
      </c>
      <c r="C27" s="34"/>
      <c r="D27" s="10">
        <f>D36+D35+D34+D33+D32+D31+D30+D29+D28</f>
        <v>2317232.0099999998</v>
      </c>
      <c r="E27" s="10">
        <f>E36+E35+E34+E33+E32+E31+E30+E29+E28</f>
        <v>4362246.47</v>
      </c>
      <c r="F27" s="10">
        <f t="shared" si="2"/>
        <v>6679478.4799999995</v>
      </c>
      <c r="G27" s="10">
        <f>G36+G35+G34+G33+G32+G31+G30+G29+G28</f>
        <v>6335797.54</v>
      </c>
      <c r="H27" s="10">
        <f>H36+H35+H34+H33+H32+H31+H30+H29+H28</f>
        <v>6334333.54</v>
      </c>
      <c r="I27" s="10">
        <f t="shared" si="3"/>
        <v>343680.93999999948</v>
      </c>
    </row>
    <row r="28" spans="2:9" ht="14.4" x14ac:dyDescent="0.2">
      <c r="B28" s="2"/>
      <c r="C28" s="3" t="s">
        <v>31</v>
      </c>
      <c r="D28" s="10">
        <v>986582.29</v>
      </c>
      <c r="E28" s="10">
        <v>174000</v>
      </c>
      <c r="F28" s="10">
        <f t="shared" si="2"/>
        <v>1160582.29</v>
      </c>
      <c r="G28" s="10">
        <v>1042998.36</v>
      </c>
      <c r="H28" s="10">
        <v>1042998.36</v>
      </c>
      <c r="I28" s="10">
        <f t="shared" si="3"/>
        <v>117583.93000000005</v>
      </c>
    </row>
    <row r="29" spans="2:9" ht="15" x14ac:dyDescent="0.2">
      <c r="B29" s="2"/>
      <c r="C29" s="3" t="s">
        <v>32</v>
      </c>
      <c r="D29" s="10">
        <v>5000</v>
      </c>
      <c r="E29" s="10">
        <v>0</v>
      </c>
      <c r="F29" s="10">
        <f t="shared" si="2"/>
        <v>5000</v>
      </c>
      <c r="G29" s="10">
        <v>0</v>
      </c>
      <c r="H29" s="10">
        <v>0</v>
      </c>
      <c r="I29" s="10">
        <f t="shared" si="3"/>
        <v>5000</v>
      </c>
    </row>
    <row r="30" spans="2:9" ht="14.4" x14ac:dyDescent="0.2">
      <c r="B30" s="2"/>
      <c r="C30" s="3" t="s">
        <v>33</v>
      </c>
      <c r="D30" s="10">
        <v>100000</v>
      </c>
      <c r="E30" s="10">
        <v>586521</v>
      </c>
      <c r="F30" s="10">
        <f t="shared" si="2"/>
        <v>686521</v>
      </c>
      <c r="G30" s="10">
        <v>664720.18000000005</v>
      </c>
      <c r="H30" s="10">
        <v>664720.18000000005</v>
      </c>
      <c r="I30" s="10">
        <f t="shared" si="3"/>
        <v>21800.819999999949</v>
      </c>
    </row>
    <row r="31" spans="2:9" ht="15" x14ac:dyDescent="0.2">
      <c r="B31" s="2"/>
      <c r="C31" s="3" t="s">
        <v>34</v>
      </c>
      <c r="D31" s="10">
        <v>9500</v>
      </c>
      <c r="E31" s="10">
        <v>0</v>
      </c>
      <c r="F31" s="10">
        <f t="shared" si="2"/>
        <v>9500</v>
      </c>
      <c r="G31" s="10">
        <v>6522.82</v>
      </c>
      <c r="H31" s="10">
        <v>6522.82</v>
      </c>
      <c r="I31" s="10">
        <f t="shared" si="3"/>
        <v>2977.1800000000003</v>
      </c>
    </row>
    <row r="32" spans="2:9" ht="14.4" x14ac:dyDescent="0.2">
      <c r="B32" s="2"/>
      <c r="C32" s="3" t="s">
        <v>35</v>
      </c>
      <c r="D32" s="10">
        <v>508199</v>
      </c>
      <c r="E32" s="10">
        <v>1473929.13</v>
      </c>
      <c r="F32" s="10">
        <f t="shared" si="2"/>
        <v>1982128.13</v>
      </c>
      <c r="G32" s="10">
        <v>1907404.79</v>
      </c>
      <c r="H32" s="10">
        <v>1905940.79</v>
      </c>
      <c r="I32" s="10">
        <f t="shared" si="3"/>
        <v>74723.339999999851</v>
      </c>
    </row>
    <row r="33" spans="2:9" ht="14.4" x14ac:dyDescent="0.2">
      <c r="B33" s="2"/>
      <c r="C33" s="3" t="s">
        <v>36</v>
      </c>
      <c r="D33" s="10">
        <v>58000</v>
      </c>
      <c r="E33" s="10">
        <v>47967</v>
      </c>
      <c r="F33" s="10">
        <f t="shared" si="2"/>
        <v>105967</v>
      </c>
      <c r="G33" s="10">
        <v>105967</v>
      </c>
      <c r="H33" s="10">
        <v>105967</v>
      </c>
      <c r="I33" s="10">
        <f t="shared" si="3"/>
        <v>0</v>
      </c>
    </row>
    <row r="34" spans="2:9" ht="14.4" x14ac:dyDescent="0.2">
      <c r="B34" s="2"/>
      <c r="C34" s="3" t="s">
        <v>37</v>
      </c>
      <c r="D34" s="10">
        <v>101070.68</v>
      </c>
      <c r="E34" s="10">
        <v>946349.07</v>
      </c>
      <c r="F34" s="10">
        <f t="shared" si="2"/>
        <v>1047419.75</v>
      </c>
      <c r="G34" s="10">
        <v>966262.04</v>
      </c>
      <c r="H34" s="10">
        <v>966262.04</v>
      </c>
      <c r="I34" s="10">
        <f t="shared" si="3"/>
        <v>81157.709999999963</v>
      </c>
    </row>
    <row r="35" spans="2:9" ht="15" x14ac:dyDescent="0.2">
      <c r="B35" s="2"/>
      <c r="C35" s="3" t="s">
        <v>38</v>
      </c>
      <c r="D35" s="10">
        <v>524880.04</v>
      </c>
      <c r="E35" s="10">
        <v>1133480.27</v>
      </c>
      <c r="F35" s="10">
        <f t="shared" si="2"/>
        <v>1658360.31</v>
      </c>
      <c r="G35" s="10">
        <v>1639637.15</v>
      </c>
      <c r="H35" s="10">
        <v>1639637.15</v>
      </c>
      <c r="I35" s="10">
        <f t="shared" si="3"/>
        <v>18723.160000000149</v>
      </c>
    </row>
    <row r="36" spans="2:9" ht="15" x14ac:dyDescent="0.2">
      <c r="B36" s="2"/>
      <c r="C36" s="3" t="s">
        <v>39</v>
      </c>
      <c r="D36" s="10">
        <v>24000</v>
      </c>
      <c r="E36" s="10">
        <v>0</v>
      </c>
      <c r="F36" s="10">
        <f t="shared" si="2"/>
        <v>24000</v>
      </c>
      <c r="G36" s="10">
        <v>2285.1999999999998</v>
      </c>
      <c r="H36" s="10">
        <v>2285.1999999999998</v>
      </c>
      <c r="I36" s="10">
        <f t="shared" si="3"/>
        <v>21714.799999999999</v>
      </c>
    </row>
    <row r="37" spans="2:9" s="6" customFormat="1" ht="15" x14ac:dyDescent="0.2">
      <c r="B37" s="33" t="s">
        <v>40</v>
      </c>
      <c r="C37" s="34"/>
      <c r="D37" s="10">
        <f>D46+D45+D44+D43+D42+D41+D40+D39+D38</f>
        <v>943470.50999999989</v>
      </c>
      <c r="E37" s="10">
        <f>E46+E45+E44+E43+E42+E41+E40+E39+E38</f>
        <v>115000</v>
      </c>
      <c r="F37" s="10">
        <f t="shared" si="2"/>
        <v>1058470.5099999998</v>
      </c>
      <c r="G37" s="10">
        <v>815574.36</v>
      </c>
      <c r="H37" s="10">
        <v>815574.36</v>
      </c>
      <c r="I37" s="10">
        <f t="shared" si="3"/>
        <v>242896.14999999979</v>
      </c>
    </row>
    <row r="38" spans="2:9" ht="14.4" x14ac:dyDescent="0.2">
      <c r="B38" s="2"/>
      <c r="C38" s="3" t="s">
        <v>41</v>
      </c>
      <c r="D38" s="10">
        <v>50000</v>
      </c>
      <c r="E38" s="10">
        <v>0</v>
      </c>
      <c r="F38" s="10">
        <f t="shared" si="2"/>
        <v>50000</v>
      </c>
      <c r="G38" s="10">
        <v>0</v>
      </c>
      <c r="H38" s="10">
        <v>0</v>
      </c>
      <c r="I38" s="10">
        <f t="shared" si="3"/>
        <v>50000</v>
      </c>
    </row>
    <row r="39" spans="2:9" ht="14.4" x14ac:dyDescent="0.2">
      <c r="B39" s="2"/>
      <c r="C39" s="3" t="s">
        <v>42</v>
      </c>
      <c r="D39" s="10">
        <v>0</v>
      </c>
      <c r="E39" s="10">
        <v>0</v>
      </c>
      <c r="F39" s="10">
        <f t="shared" si="2"/>
        <v>0</v>
      </c>
      <c r="G39" s="10">
        <v>0</v>
      </c>
      <c r="H39" s="10">
        <v>0</v>
      </c>
      <c r="I39" s="10">
        <f t="shared" si="3"/>
        <v>0</v>
      </c>
    </row>
    <row r="40" spans="2:9" ht="15" x14ac:dyDescent="0.2">
      <c r="B40" s="2"/>
      <c r="C40" s="3" t="s">
        <v>43</v>
      </c>
      <c r="D40" s="10">
        <v>155538.82999999999</v>
      </c>
      <c r="E40" s="10">
        <v>0</v>
      </c>
      <c r="F40" s="10">
        <f t="shared" si="2"/>
        <v>155538.82999999999</v>
      </c>
      <c r="G40" s="10">
        <v>104639.34</v>
      </c>
      <c r="H40" s="10">
        <v>104639.34</v>
      </c>
      <c r="I40" s="10">
        <f t="shared" si="3"/>
        <v>50899.489999999991</v>
      </c>
    </row>
    <row r="41" spans="2:9" ht="15" x14ac:dyDescent="0.2">
      <c r="B41" s="2"/>
      <c r="C41" s="3" t="s">
        <v>44</v>
      </c>
      <c r="D41" s="10">
        <v>524000.04</v>
      </c>
      <c r="E41" s="10">
        <v>115000</v>
      </c>
      <c r="F41" s="10">
        <f t="shared" si="2"/>
        <v>639000.04</v>
      </c>
      <c r="G41" s="10">
        <v>550775.02</v>
      </c>
      <c r="H41" s="10">
        <v>550775.02</v>
      </c>
      <c r="I41" s="10">
        <f t="shared" si="3"/>
        <v>88225.020000000019</v>
      </c>
    </row>
    <row r="42" spans="2:9" ht="15" x14ac:dyDescent="0.2">
      <c r="B42" s="2"/>
      <c r="C42" s="3" t="s">
        <v>45</v>
      </c>
      <c r="D42" s="10">
        <v>208931.64</v>
      </c>
      <c r="E42" s="10">
        <v>0</v>
      </c>
      <c r="F42" s="10">
        <f t="shared" si="2"/>
        <v>208931.64</v>
      </c>
      <c r="G42" s="10">
        <v>160160</v>
      </c>
      <c r="H42" s="10">
        <v>160160</v>
      </c>
      <c r="I42" s="10">
        <f t="shared" si="3"/>
        <v>48771.640000000014</v>
      </c>
    </row>
    <row r="43" spans="2:9" ht="14.4" x14ac:dyDescent="0.2">
      <c r="B43" s="2"/>
      <c r="C43" s="3" t="s">
        <v>46</v>
      </c>
      <c r="D43" s="10">
        <v>0</v>
      </c>
      <c r="E43" s="10">
        <v>0</v>
      </c>
      <c r="F43" s="10">
        <f t="shared" si="2"/>
        <v>0</v>
      </c>
      <c r="G43" s="10">
        <v>0</v>
      </c>
      <c r="H43" s="10">
        <v>0</v>
      </c>
      <c r="I43" s="10">
        <f t="shared" si="3"/>
        <v>0</v>
      </c>
    </row>
    <row r="44" spans="2:9" ht="15" x14ac:dyDescent="0.2">
      <c r="B44" s="2"/>
      <c r="C44" s="3" t="s">
        <v>47</v>
      </c>
      <c r="D44" s="10">
        <v>0</v>
      </c>
      <c r="E44" s="10">
        <v>0</v>
      </c>
      <c r="F44" s="10">
        <f t="shared" si="2"/>
        <v>0</v>
      </c>
      <c r="G44" s="10">
        <v>0</v>
      </c>
      <c r="H44" s="10">
        <v>0</v>
      </c>
      <c r="I44" s="10">
        <f t="shared" si="3"/>
        <v>0</v>
      </c>
    </row>
    <row r="45" spans="2:9" ht="15" x14ac:dyDescent="0.2">
      <c r="B45" s="2"/>
      <c r="C45" s="3" t="s">
        <v>48</v>
      </c>
      <c r="D45" s="10">
        <v>5000</v>
      </c>
      <c r="E45" s="10">
        <v>0</v>
      </c>
      <c r="F45" s="10">
        <f t="shared" si="2"/>
        <v>5000</v>
      </c>
      <c r="G45" s="10">
        <v>0</v>
      </c>
      <c r="H45" s="10">
        <v>0</v>
      </c>
      <c r="I45" s="10">
        <f t="shared" si="3"/>
        <v>5000</v>
      </c>
    </row>
    <row r="46" spans="2:9" ht="15" x14ac:dyDescent="0.2">
      <c r="B46" s="2"/>
      <c r="C46" s="3" t="s">
        <v>49</v>
      </c>
      <c r="D46" s="10">
        <v>0</v>
      </c>
      <c r="E46" s="10">
        <v>0</v>
      </c>
      <c r="F46" s="10">
        <f t="shared" si="2"/>
        <v>0</v>
      </c>
      <c r="G46" s="10">
        <v>0</v>
      </c>
      <c r="H46" s="10">
        <v>0</v>
      </c>
      <c r="I46" s="10">
        <f t="shared" si="3"/>
        <v>0</v>
      </c>
    </row>
    <row r="47" spans="2:9" s="6" customFormat="1" ht="15" x14ac:dyDescent="0.2">
      <c r="B47" s="33" t="s">
        <v>50</v>
      </c>
      <c r="C47" s="34"/>
      <c r="D47" s="10">
        <f>D56+D53+D51+D48</f>
        <v>244328</v>
      </c>
      <c r="E47" s="10">
        <f>E56+E53+E51+E48</f>
        <v>2270</v>
      </c>
      <c r="F47" s="10">
        <f>D47+E47</f>
        <v>246598</v>
      </c>
      <c r="G47" s="10">
        <f>G53</f>
        <v>3017.25</v>
      </c>
      <c r="H47" s="10">
        <f>H53</f>
        <v>3017.25</v>
      </c>
      <c r="I47" s="10">
        <f t="shared" si="3"/>
        <v>243580.75</v>
      </c>
    </row>
    <row r="48" spans="2:9" ht="14.4" x14ac:dyDescent="0.2">
      <c r="B48" s="2"/>
      <c r="C48" s="3" t="s">
        <v>51</v>
      </c>
      <c r="D48" s="10">
        <v>16000</v>
      </c>
      <c r="E48" s="10">
        <v>0</v>
      </c>
      <c r="F48" s="10">
        <f>D48+E48</f>
        <v>16000</v>
      </c>
      <c r="G48" s="10">
        <v>0</v>
      </c>
      <c r="H48" s="10">
        <v>0</v>
      </c>
      <c r="I48" s="10">
        <f t="shared" si="3"/>
        <v>16000</v>
      </c>
    </row>
    <row r="49" spans="2:9" ht="15" x14ac:dyDescent="0.2">
      <c r="B49" s="2"/>
      <c r="C49" s="3" t="s">
        <v>52</v>
      </c>
      <c r="D49" s="10">
        <v>0</v>
      </c>
      <c r="E49" s="10">
        <v>0</v>
      </c>
      <c r="F49" s="10">
        <f>D49+E49</f>
        <v>0</v>
      </c>
      <c r="G49" s="10">
        <v>0</v>
      </c>
      <c r="H49" s="10">
        <v>0</v>
      </c>
      <c r="I49" s="10">
        <f t="shared" si="3"/>
        <v>0</v>
      </c>
    </row>
    <row r="50" spans="2:9" ht="14.4" x14ac:dyDescent="0.2">
      <c r="B50" s="2"/>
      <c r="C50" s="3" t="s">
        <v>53</v>
      </c>
      <c r="D50" s="10">
        <v>0</v>
      </c>
      <c r="E50" s="10">
        <v>0</v>
      </c>
      <c r="F50" s="10">
        <f t="shared" ref="F50:F80" si="4">D50+E50</f>
        <v>0</v>
      </c>
      <c r="G50" s="10">
        <v>0</v>
      </c>
      <c r="H50" s="10">
        <v>0</v>
      </c>
      <c r="I50" s="10">
        <f t="shared" si="3"/>
        <v>0</v>
      </c>
    </row>
    <row r="51" spans="2:9" ht="14.4" x14ac:dyDescent="0.2">
      <c r="B51" s="2"/>
      <c r="C51" s="3" t="s">
        <v>54</v>
      </c>
      <c r="D51" s="10">
        <v>5000</v>
      </c>
      <c r="E51" s="10">
        <v>0</v>
      </c>
      <c r="F51" s="10">
        <f t="shared" si="4"/>
        <v>5000</v>
      </c>
      <c r="G51" s="10">
        <v>0</v>
      </c>
      <c r="H51" s="10">
        <v>0</v>
      </c>
      <c r="I51" s="10">
        <f t="shared" si="3"/>
        <v>5000</v>
      </c>
    </row>
    <row r="52" spans="2:9" ht="15" x14ac:dyDescent="0.2">
      <c r="B52" s="2"/>
      <c r="C52" s="3" t="s">
        <v>55</v>
      </c>
      <c r="D52" s="10">
        <v>0</v>
      </c>
      <c r="E52" s="10">
        <v>0</v>
      </c>
      <c r="F52" s="10">
        <f t="shared" si="4"/>
        <v>0</v>
      </c>
      <c r="G52" s="10">
        <v>0</v>
      </c>
      <c r="H52" s="10">
        <v>0</v>
      </c>
      <c r="I52" s="10">
        <f t="shared" si="3"/>
        <v>0</v>
      </c>
    </row>
    <row r="53" spans="2:9" ht="15" x14ac:dyDescent="0.2">
      <c r="B53" s="2"/>
      <c r="C53" s="3" t="s">
        <v>56</v>
      </c>
      <c r="D53" s="10">
        <v>165208.84</v>
      </c>
      <c r="E53" s="10">
        <v>2270</v>
      </c>
      <c r="F53" s="10">
        <f t="shared" si="4"/>
        <v>167478.84</v>
      </c>
      <c r="G53" s="10">
        <v>3017.25</v>
      </c>
      <c r="H53" s="10">
        <v>3017.25</v>
      </c>
      <c r="I53" s="10">
        <f t="shared" si="3"/>
        <v>164461.59</v>
      </c>
    </row>
    <row r="54" spans="2:9" ht="14.4" x14ac:dyDescent="0.2">
      <c r="B54" s="2"/>
      <c r="C54" s="3" t="s">
        <v>57</v>
      </c>
      <c r="D54" s="10">
        <v>0</v>
      </c>
      <c r="E54" s="10">
        <v>0</v>
      </c>
      <c r="F54" s="10">
        <f t="shared" si="4"/>
        <v>0</v>
      </c>
      <c r="G54" s="10">
        <v>0</v>
      </c>
      <c r="H54" s="10">
        <v>0</v>
      </c>
      <c r="I54" s="10">
        <f t="shared" si="3"/>
        <v>0</v>
      </c>
    </row>
    <row r="55" spans="2:9" ht="15" x14ac:dyDescent="0.2">
      <c r="B55" s="2"/>
      <c r="C55" s="3" t="s">
        <v>58</v>
      </c>
      <c r="D55" s="10">
        <v>0</v>
      </c>
      <c r="E55" s="10">
        <v>0</v>
      </c>
      <c r="F55" s="10">
        <f t="shared" si="4"/>
        <v>0</v>
      </c>
      <c r="G55" s="10">
        <v>0</v>
      </c>
      <c r="H55" s="10">
        <v>0</v>
      </c>
      <c r="I55" s="10">
        <f t="shared" si="3"/>
        <v>0</v>
      </c>
    </row>
    <row r="56" spans="2:9" ht="15" x14ac:dyDescent="0.2">
      <c r="B56" s="2"/>
      <c r="C56" s="3" t="s">
        <v>59</v>
      </c>
      <c r="D56" s="10">
        <v>58119.16</v>
      </c>
      <c r="E56" s="10">
        <v>0</v>
      </c>
      <c r="F56" s="10">
        <f t="shared" si="4"/>
        <v>58119.16</v>
      </c>
      <c r="G56" s="10">
        <v>0</v>
      </c>
      <c r="H56" s="10">
        <v>0</v>
      </c>
      <c r="I56" s="10">
        <f t="shared" si="3"/>
        <v>58119.16</v>
      </c>
    </row>
    <row r="57" spans="2:9" s="6" customFormat="1" ht="14.4" x14ac:dyDescent="0.25">
      <c r="B57" s="33" t="s">
        <v>60</v>
      </c>
      <c r="C57" s="34"/>
      <c r="D57" s="10">
        <f>D59</f>
        <v>395766.72</v>
      </c>
      <c r="E57" s="10">
        <f>E59</f>
        <v>364220</v>
      </c>
      <c r="F57" s="10">
        <f t="shared" si="4"/>
        <v>759986.72</v>
      </c>
      <c r="G57" s="10">
        <f>G59</f>
        <v>515025.42</v>
      </c>
      <c r="H57" s="10">
        <f>H59</f>
        <v>515025.42</v>
      </c>
      <c r="I57" s="10">
        <f t="shared" si="3"/>
        <v>244961.3</v>
      </c>
    </row>
    <row r="58" spans="2:9" ht="14.4" x14ac:dyDescent="0.2">
      <c r="B58" s="2"/>
      <c r="C58" s="3" t="s">
        <v>61</v>
      </c>
      <c r="D58" s="10">
        <v>0</v>
      </c>
      <c r="E58" s="10">
        <v>0</v>
      </c>
      <c r="F58" s="10">
        <f t="shared" si="4"/>
        <v>0</v>
      </c>
      <c r="G58" s="10">
        <v>0</v>
      </c>
      <c r="H58" s="10">
        <v>0</v>
      </c>
      <c r="I58" s="10">
        <f t="shared" si="3"/>
        <v>0</v>
      </c>
    </row>
    <row r="59" spans="2:9" ht="14.4" x14ac:dyDescent="0.2">
      <c r="B59" s="2"/>
      <c r="C59" s="3" t="s">
        <v>62</v>
      </c>
      <c r="D59" s="10">
        <v>395766.72</v>
      </c>
      <c r="E59" s="10">
        <v>364220</v>
      </c>
      <c r="F59" s="10">
        <f t="shared" si="4"/>
        <v>759986.72</v>
      </c>
      <c r="G59" s="10">
        <v>515025.42</v>
      </c>
      <c r="H59" s="10">
        <v>515025.42</v>
      </c>
      <c r="I59" s="10">
        <f t="shared" si="3"/>
        <v>244961.3</v>
      </c>
    </row>
    <row r="60" spans="2:9" ht="15" x14ac:dyDescent="0.2">
      <c r="B60" s="2"/>
      <c r="C60" s="3" t="s">
        <v>63</v>
      </c>
      <c r="D60" s="10">
        <v>0</v>
      </c>
      <c r="E60" s="10">
        <v>0</v>
      </c>
      <c r="F60" s="10">
        <f t="shared" si="4"/>
        <v>0</v>
      </c>
      <c r="G60" s="10">
        <v>0</v>
      </c>
      <c r="H60" s="10">
        <v>0</v>
      </c>
      <c r="I60" s="10">
        <f t="shared" si="3"/>
        <v>0</v>
      </c>
    </row>
    <row r="61" spans="2:9" s="6" customFormat="1" ht="15" x14ac:dyDescent="0.2">
      <c r="B61" s="33" t="s">
        <v>64</v>
      </c>
      <c r="C61" s="34"/>
      <c r="D61" s="10">
        <v>0</v>
      </c>
      <c r="E61" s="10">
        <v>0</v>
      </c>
      <c r="F61" s="10">
        <f t="shared" si="4"/>
        <v>0</v>
      </c>
      <c r="G61" s="10">
        <v>0</v>
      </c>
      <c r="H61" s="10">
        <v>0</v>
      </c>
      <c r="I61" s="10">
        <f t="shared" si="3"/>
        <v>0</v>
      </c>
    </row>
    <row r="62" spans="2:9" ht="15" x14ac:dyDescent="0.2">
      <c r="B62" s="2"/>
      <c r="C62" s="3" t="s">
        <v>65</v>
      </c>
      <c r="D62" s="10">
        <v>0</v>
      </c>
      <c r="E62" s="10">
        <v>0</v>
      </c>
      <c r="F62" s="10">
        <f t="shared" si="4"/>
        <v>0</v>
      </c>
      <c r="G62" s="10">
        <v>0</v>
      </c>
      <c r="H62" s="10">
        <v>0</v>
      </c>
      <c r="I62" s="10">
        <f t="shared" si="3"/>
        <v>0</v>
      </c>
    </row>
    <row r="63" spans="2:9" ht="15" x14ac:dyDescent="0.2">
      <c r="B63" s="2"/>
      <c r="C63" s="3" t="s">
        <v>66</v>
      </c>
      <c r="D63" s="10">
        <v>0</v>
      </c>
      <c r="E63" s="10">
        <v>0</v>
      </c>
      <c r="F63" s="10">
        <f t="shared" si="4"/>
        <v>0</v>
      </c>
      <c r="G63" s="10">
        <v>0</v>
      </c>
      <c r="H63" s="10">
        <v>0</v>
      </c>
      <c r="I63" s="10">
        <f t="shared" si="3"/>
        <v>0</v>
      </c>
    </row>
    <row r="64" spans="2:9" ht="14.4" x14ac:dyDescent="0.2">
      <c r="B64" s="2"/>
      <c r="C64" s="3" t="s">
        <v>67</v>
      </c>
      <c r="D64" s="10">
        <v>0</v>
      </c>
      <c r="E64" s="10">
        <v>0</v>
      </c>
      <c r="F64" s="10">
        <f t="shared" si="4"/>
        <v>0</v>
      </c>
      <c r="G64" s="10">
        <v>0</v>
      </c>
      <c r="H64" s="10">
        <v>0</v>
      </c>
      <c r="I64" s="10">
        <f t="shared" si="3"/>
        <v>0</v>
      </c>
    </row>
    <row r="65" spans="2:9" ht="14.4" x14ac:dyDescent="0.2">
      <c r="B65" s="2"/>
      <c r="C65" s="3" t="s">
        <v>68</v>
      </c>
      <c r="D65" s="10">
        <v>0</v>
      </c>
      <c r="E65" s="10">
        <v>0</v>
      </c>
      <c r="F65" s="10">
        <f t="shared" si="4"/>
        <v>0</v>
      </c>
      <c r="G65" s="10">
        <v>0</v>
      </c>
      <c r="H65" s="10">
        <v>0</v>
      </c>
      <c r="I65" s="10">
        <f t="shared" si="3"/>
        <v>0</v>
      </c>
    </row>
    <row r="66" spans="2:9" ht="14.4" x14ac:dyDescent="0.2">
      <c r="B66" s="2"/>
      <c r="C66" s="3" t="s">
        <v>69</v>
      </c>
      <c r="D66" s="10">
        <v>0</v>
      </c>
      <c r="E66" s="10">
        <v>0</v>
      </c>
      <c r="F66" s="10">
        <f t="shared" si="4"/>
        <v>0</v>
      </c>
      <c r="G66" s="10">
        <v>0</v>
      </c>
      <c r="H66" s="10">
        <v>0</v>
      </c>
      <c r="I66" s="10">
        <f t="shared" si="3"/>
        <v>0</v>
      </c>
    </row>
    <row r="67" spans="2:9" ht="15" x14ac:dyDescent="0.2">
      <c r="B67" s="2"/>
      <c r="C67" s="3" t="s">
        <v>70</v>
      </c>
      <c r="D67" s="10">
        <v>0</v>
      </c>
      <c r="E67" s="10">
        <v>0</v>
      </c>
      <c r="F67" s="10">
        <f t="shared" si="4"/>
        <v>0</v>
      </c>
      <c r="G67" s="10">
        <v>0</v>
      </c>
      <c r="H67" s="10">
        <v>0</v>
      </c>
      <c r="I67" s="10">
        <f t="shared" si="3"/>
        <v>0</v>
      </c>
    </row>
    <row r="68" spans="2:9" ht="15" x14ac:dyDescent="0.2">
      <c r="B68" s="2"/>
      <c r="C68" s="3" t="s">
        <v>71</v>
      </c>
      <c r="D68" s="10">
        <v>0</v>
      </c>
      <c r="E68" s="10">
        <v>0</v>
      </c>
      <c r="F68" s="10">
        <f t="shared" si="4"/>
        <v>0</v>
      </c>
      <c r="G68" s="10">
        <v>0</v>
      </c>
      <c r="H68" s="10">
        <v>0</v>
      </c>
      <c r="I68" s="10">
        <f t="shared" si="3"/>
        <v>0</v>
      </c>
    </row>
    <row r="69" spans="2:9" s="6" customFormat="1" ht="15" x14ac:dyDescent="0.2">
      <c r="B69" s="33" t="s">
        <v>72</v>
      </c>
      <c r="C69" s="34"/>
      <c r="D69" s="10">
        <v>0</v>
      </c>
      <c r="E69" s="10">
        <v>0</v>
      </c>
      <c r="F69" s="10">
        <f t="shared" si="4"/>
        <v>0</v>
      </c>
      <c r="G69" s="10">
        <v>0</v>
      </c>
      <c r="H69" s="10">
        <v>0</v>
      </c>
      <c r="I69" s="10">
        <f t="shared" si="3"/>
        <v>0</v>
      </c>
    </row>
    <row r="70" spans="2:9" ht="15" x14ac:dyDescent="0.2">
      <c r="B70" s="2"/>
      <c r="C70" s="3" t="s">
        <v>73</v>
      </c>
      <c r="D70" s="10">
        <v>0</v>
      </c>
      <c r="E70" s="10">
        <v>0</v>
      </c>
      <c r="F70" s="10">
        <f t="shared" si="4"/>
        <v>0</v>
      </c>
      <c r="G70" s="10">
        <v>0</v>
      </c>
      <c r="H70" s="10">
        <v>0</v>
      </c>
      <c r="I70" s="10">
        <f t="shared" si="3"/>
        <v>0</v>
      </c>
    </row>
    <row r="71" spans="2:9" ht="15" x14ac:dyDescent="0.2">
      <c r="B71" s="2"/>
      <c r="C71" s="3" t="s">
        <v>74</v>
      </c>
      <c r="D71" s="10">
        <v>0</v>
      </c>
      <c r="E71" s="10">
        <v>0</v>
      </c>
      <c r="F71" s="10">
        <f t="shared" si="4"/>
        <v>0</v>
      </c>
      <c r="G71" s="10">
        <v>0</v>
      </c>
      <c r="H71" s="10">
        <v>0</v>
      </c>
      <c r="I71" s="10">
        <f t="shared" si="3"/>
        <v>0</v>
      </c>
    </row>
    <row r="72" spans="2:9" ht="15" x14ac:dyDescent="0.2">
      <c r="B72" s="2"/>
      <c r="C72" s="3" t="s">
        <v>75</v>
      </c>
      <c r="D72" s="10">
        <v>0</v>
      </c>
      <c r="E72" s="10">
        <v>0</v>
      </c>
      <c r="F72" s="10">
        <f t="shared" si="4"/>
        <v>0</v>
      </c>
      <c r="G72" s="10">
        <v>0</v>
      </c>
      <c r="H72" s="10">
        <v>0</v>
      </c>
      <c r="I72" s="10">
        <f t="shared" si="3"/>
        <v>0</v>
      </c>
    </row>
    <row r="73" spans="2:9" s="6" customFormat="1" ht="14.4" x14ac:dyDescent="0.25">
      <c r="B73" s="33" t="s">
        <v>76</v>
      </c>
      <c r="C73" s="34"/>
      <c r="D73" s="10">
        <f>D80</f>
        <v>300000</v>
      </c>
      <c r="E73" s="10">
        <f>E80</f>
        <v>0</v>
      </c>
      <c r="F73" s="10">
        <f>D73+E73</f>
        <v>300000</v>
      </c>
      <c r="G73" s="10">
        <v>0</v>
      </c>
      <c r="H73" s="10">
        <v>0</v>
      </c>
      <c r="I73" s="10">
        <f t="shared" si="3"/>
        <v>300000</v>
      </c>
    </row>
    <row r="74" spans="2:9" ht="14.4" x14ac:dyDescent="0.2">
      <c r="B74" s="2"/>
      <c r="C74" s="3" t="s">
        <v>77</v>
      </c>
      <c r="D74" s="10">
        <v>0</v>
      </c>
      <c r="E74" s="10">
        <v>0</v>
      </c>
      <c r="F74" s="10">
        <f t="shared" si="4"/>
        <v>0</v>
      </c>
      <c r="G74" s="10">
        <v>0</v>
      </c>
      <c r="H74" s="10">
        <v>0</v>
      </c>
      <c r="I74" s="10">
        <f t="shared" si="3"/>
        <v>0</v>
      </c>
    </row>
    <row r="75" spans="2:9" ht="14.4" x14ac:dyDescent="0.2">
      <c r="B75" s="2"/>
      <c r="C75" s="3" t="s">
        <v>78</v>
      </c>
      <c r="D75" s="10">
        <v>0</v>
      </c>
      <c r="E75" s="10">
        <v>0</v>
      </c>
      <c r="F75" s="10">
        <f t="shared" si="4"/>
        <v>0</v>
      </c>
      <c r="G75" s="10">
        <v>0</v>
      </c>
      <c r="H75" s="10">
        <v>0</v>
      </c>
      <c r="I75" s="10">
        <f t="shared" si="3"/>
        <v>0</v>
      </c>
    </row>
    <row r="76" spans="2:9" ht="14.4" x14ac:dyDescent="0.2">
      <c r="B76" s="2"/>
      <c r="C76" s="3" t="s">
        <v>79</v>
      </c>
      <c r="D76" s="10">
        <v>0</v>
      </c>
      <c r="E76" s="10">
        <v>0</v>
      </c>
      <c r="F76" s="10">
        <f t="shared" si="4"/>
        <v>0</v>
      </c>
      <c r="G76" s="10">
        <v>0</v>
      </c>
      <c r="H76" s="10">
        <v>0</v>
      </c>
      <c r="I76" s="10">
        <f t="shared" si="3"/>
        <v>0</v>
      </c>
    </row>
    <row r="77" spans="2:9" ht="14.4" x14ac:dyDescent="0.2">
      <c r="B77" s="2"/>
      <c r="C77" s="3" t="s">
        <v>80</v>
      </c>
      <c r="D77" s="10">
        <v>0</v>
      </c>
      <c r="E77" s="10">
        <v>0</v>
      </c>
      <c r="F77" s="10">
        <f t="shared" si="4"/>
        <v>0</v>
      </c>
      <c r="G77" s="10">
        <v>0</v>
      </c>
      <c r="H77" s="10">
        <v>0</v>
      </c>
      <c r="I77" s="10">
        <f t="shared" si="3"/>
        <v>0</v>
      </c>
    </row>
    <row r="78" spans="2:9" ht="14.4" x14ac:dyDescent="0.2">
      <c r="B78" s="2"/>
      <c r="C78" s="3" t="s">
        <v>81</v>
      </c>
      <c r="D78" s="10">
        <v>0</v>
      </c>
      <c r="E78" s="10">
        <v>0</v>
      </c>
      <c r="F78" s="10">
        <f t="shared" si="4"/>
        <v>0</v>
      </c>
      <c r="G78" s="10">
        <v>0</v>
      </c>
      <c r="H78" s="10">
        <v>0</v>
      </c>
      <c r="I78" s="10">
        <f t="shared" si="3"/>
        <v>0</v>
      </c>
    </row>
    <row r="79" spans="2:9" ht="14.4" x14ac:dyDescent="0.2">
      <c r="B79" s="2"/>
      <c r="C79" s="3" t="s">
        <v>82</v>
      </c>
      <c r="D79" s="10">
        <v>0</v>
      </c>
      <c r="E79" s="10">
        <v>0</v>
      </c>
      <c r="F79" s="10">
        <f t="shared" si="4"/>
        <v>0</v>
      </c>
      <c r="G79" s="10">
        <v>0</v>
      </c>
      <c r="H79" s="10">
        <v>0</v>
      </c>
      <c r="I79" s="10">
        <f t="shared" si="3"/>
        <v>0</v>
      </c>
    </row>
    <row r="80" spans="2:9" ht="15" thickBot="1" x14ac:dyDescent="0.25">
      <c r="B80" s="4"/>
      <c r="C80" s="5" t="s">
        <v>83</v>
      </c>
      <c r="D80" s="10">
        <v>300000</v>
      </c>
      <c r="E80" s="10">
        <v>0</v>
      </c>
      <c r="F80" s="10">
        <f t="shared" si="4"/>
        <v>300000</v>
      </c>
      <c r="G80" s="10">
        <v>0</v>
      </c>
      <c r="H80" s="10">
        <v>0</v>
      </c>
      <c r="I80" s="10">
        <f t="shared" si="3"/>
        <v>300000</v>
      </c>
    </row>
    <row r="81" spans="2:9" ht="15" thickBot="1" x14ac:dyDescent="0.25">
      <c r="B81" s="35" t="s">
        <v>84</v>
      </c>
      <c r="C81" s="36"/>
      <c r="D81" s="12">
        <f>D9+D17+D27+D37+D47+D57+D61+D69+D73</f>
        <v>17765451.669999998</v>
      </c>
      <c r="E81" s="12">
        <f t="shared" ref="E81:I81" si="5">E9+E17+E27+E37+E47+E57+E61+E69+E73</f>
        <v>8932924.4100000001</v>
      </c>
      <c r="F81" s="12">
        <f t="shared" si="5"/>
        <v>26698376.079999998</v>
      </c>
      <c r="G81" s="12">
        <f>G9+G17+G27+G37+G47+G57+G61+G69+G73</f>
        <v>19704252.559999999</v>
      </c>
      <c r="H81" s="12">
        <f t="shared" si="5"/>
        <v>19682572.059999999</v>
      </c>
      <c r="I81" s="12">
        <f t="shared" si="5"/>
        <v>6994123.5199999996</v>
      </c>
    </row>
  </sheetData>
  <mergeCells count="17">
    <mergeCell ref="B61:C61"/>
    <mergeCell ref="B69:C69"/>
    <mergeCell ref="B73:C73"/>
    <mergeCell ref="B81:C81"/>
    <mergeCell ref="B9:C9"/>
    <mergeCell ref="B17:C17"/>
    <mergeCell ref="B27:C27"/>
    <mergeCell ref="B37:C37"/>
    <mergeCell ref="B47:C47"/>
    <mergeCell ref="B57:C57"/>
    <mergeCell ref="B2:I2"/>
    <mergeCell ref="B3:I3"/>
    <mergeCell ref="B4:I4"/>
    <mergeCell ref="B5:I5"/>
    <mergeCell ref="B6:C8"/>
    <mergeCell ref="D6:H6"/>
    <mergeCell ref="I6:I7"/>
  </mergeCells>
  <pageMargins left="0.19685039370078741" right="0.19685039370078741" top="0.19685039370078741" bottom="0.19685039370078741" header="0.31496062992125984" footer="0.31496062992125984"/>
  <pageSetup scale="62" orientation="portrait" r:id="rId1"/>
  <ignoredErrors>
    <ignoredError sqref="D8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 COG</vt:lpstr>
      <vt:lpstr>'EAE COG'!Área_de_impresión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Citllali Silva  Zertuche</cp:lastModifiedBy>
  <cp:lastPrinted>2017-06-13T16:34:09Z</cp:lastPrinted>
  <dcterms:created xsi:type="dcterms:W3CDTF">2015-10-07T18:40:37Z</dcterms:created>
  <dcterms:modified xsi:type="dcterms:W3CDTF">2018-04-03T15:26:05Z</dcterms:modified>
</cp:coreProperties>
</file>