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.ramirez.ASECOAHUILA\Desktop\IIEG 2017\VIESCA MIRADOR\"/>
    </mc:Choice>
  </mc:AlternateContent>
  <bookViews>
    <workbookView xWindow="0" yWindow="0" windowWidth="28800" windowHeight="12435"/>
  </bookViews>
  <sheets>
    <sheet name="EAE COG" sheetId="1" r:id="rId1"/>
  </sheets>
  <definedNames>
    <definedName name="_xlnm.Print_Area" localSheetId="0">'EAE COG'!$B$2:$I$81</definedName>
  </definedNames>
  <calcPr calcId="152511"/>
</workbook>
</file>

<file path=xl/calcChain.xml><?xml version="1.0" encoding="utf-8"?>
<calcChain xmlns="http://schemas.openxmlformats.org/spreadsheetml/2006/main">
  <c r="H9" i="1" l="1"/>
  <c r="F38" i="1" l="1"/>
  <c r="I38" i="1"/>
  <c r="F39" i="1"/>
  <c r="I39" i="1" s="1"/>
  <c r="F40" i="1"/>
  <c r="I40" i="1"/>
  <c r="F41" i="1"/>
  <c r="I41" i="1" s="1"/>
  <c r="F42" i="1"/>
  <c r="I42" i="1"/>
  <c r="F43" i="1"/>
  <c r="I43" i="1" s="1"/>
  <c r="F44" i="1"/>
  <c r="I44" i="1"/>
  <c r="F45" i="1"/>
  <c r="I45" i="1" s="1"/>
  <c r="F46" i="1"/>
  <c r="I46" i="1"/>
  <c r="F80" i="1"/>
  <c r="I80" i="1" s="1"/>
  <c r="F79" i="1"/>
  <c r="I79" i="1" s="1"/>
  <c r="F78" i="1"/>
  <c r="I78" i="1" s="1"/>
  <c r="F77" i="1"/>
  <c r="I77" i="1" s="1"/>
  <c r="F76" i="1"/>
  <c r="I76" i="1" s="1"/>
  <c r="F75" i="1"/>
  <c r="I75" i="1" s="1"/>
  <c r="F74" i="1"/>
  <c r="F73" i="1" s="1"/>
  <c r="H73" i="1"/>
  <c r="G73" i="1"/>
  <c r="E73" i="1"/>
  <c r="D73" i="1"/>
  <c r="F72" i="1"/>
  <c r="I72" i="1" s="1"/>
  <c r="F71" i="1"/>
  <c r="I71" i="1" s="1"/>
  <c r="F70" i="1"/>
  <c r="I70" i="1" s="1"/>
  <c r="H69" i="1"/>
  <c r="G69" i="1"/>
  <c r="F69" i="1"/>
  <c r="E69" i="1"/>
  <c r="D69" i="1"/>
  <c r="F68" i="1"/>
  <c r="I68" i="1" s="1"/>
  <c r="F67" i="1"/>
  <c r="I67" i="1" s="1"/>
  <c r="F66" i="1"/>
  <c r="I66" i="1" s="1"/>
  <c r="F65" i="1"/>
  <c r="I65" i="1" s="1"/>
  <c r="F64" i="1"/>
  <c r="I64" i="1" s="1"/>
  <c r="F63" i="1"/>
  <c r="I63" i="1" s="1"/>
  <c r="F62" i="1"/>
  <c r="I62" i="1" s="1"/>
  <c r="H61" i="1"/>
  <c r="G61" i="1"/>
  <c r="F61" i="1"/>
  <c r="E61" i="1"/>
  <c r="D61" i="1"/>
  <c r="F60" i="1"/>
  <c r="I60" i="1" s="1"/>
  <c r="F59" i="1"/>
  <c r="I59" i="1" s="1"/>
  <c r="F58" i="1"/>
  <c r="I58" i="1" s="1"/>
  <c r="H57" i="1"/>
  <c r="G57" i="1"/>
  <c r="E57" i="1"/>
  <c r="D57" i="1"/>
  <c r="F56" i="1"/>
  <c r="I56" i="1" s="1"/>
  <c r="F55" i="1"/>
  <c r="I55" i="1" s="1"/>
  <c r="F54" i="1"/>
  <c r="I54" i="1" s="1"/>
  <c r="F53" i="1"/>
  <c r="I53" i="1" s="1"/>
  <c r="F52" i="1"/>
  <c r="I52" i="1" s="1"/>
  <c r="F51" i="1"/>
  <c r="I51" i="1" s="1"/>
  <c r="F50" i="1"/>
  <c r="I50" i="1" s="1"/>
  <c r="F49" i="1"/>
  <c r="I49" i="1" s="1"/>
  <c r="F48" i="1"/>
  <c r="I48" i="1" s="1"/>
  <c r="H47" i="1"/>
  <c r="G47" i="1"/>
  <c r="E47" i="1"/>
  <c r="D47" i="1"/>
  <c r="H37" i="1"/>
  <c r="G37" i="1"/>
  <c r="E37" i="1"/>
  <c r="D37" i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H27" i="1"/>
  <c r="G27" i="1"/>
  <c r="E27" i="1"/>
  <c r="D27" i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F19" i="1"/>
  <c r="I19" i="1" s="1"/>
  <c r="F18" i="1"/>
  <c r="I18" i="1" s="1"/>
  <c r="H17" i="1"/>
  <c r="G17" i="1"/>
  <c r="E17" i="1"/>
  <c r="D17" i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G9" i="1"/>
  <c r="E9" i="1"/>
  <c r="D9" i="1"/>
  <c r="F57" i="1" l="1"/>
  <c r="I47" i="1"/>
  <c r="F47" i="1"/>
  <c r="F37" i="1"/>
  <c r="I27" i="1"/>
  <c r="F27" i="1"/>
  <c r="H81" i="1"/>
  <c r="D81" i="1"/>
  <c r="G81" i="1"/>
  <c r="E81" i="1"/>
  <c r="I17" i="1"/>
  <c r="I37" i="1"/>
  <c r="I57" i="1"/>
  <c r="I61" i="1"/>
  <c r="I69" i="1"/>
  <c r="I9" i="1"/>
  <c r="I74" i="1"/>
  <c r="I73" i="1" s="1"/>
  <c r="F17" i="1"/>
  <c r="F9" i="1"/>
  <c r="I81" i="1" l="1"/>
  <c r="F81" i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<sst xmlns="http://schemas.openxmlformats.org/spreadsheetml/2006/main" count="92" uniqueCount="92">
  <si>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</si>
  <si>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</si>
  <si>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</si>
  <si>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</si>
  <si>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</si>
  <si>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</si>
  <si>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</si>
  <si>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</si>
  <si>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</si>
  <si>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</si>
  <si>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</si>
  <si>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</si>
  <si>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</si>
  <si>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</si>
  <si>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</si>
  <si>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</si>
  <si>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</si>
  <si>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</si>
  <si>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</si>
  <si>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</si>
  <si>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</si>
  <si>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</si>
  <si>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</si>
  <si>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</si>
  <si>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</si>
  <si>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</si>
  <si>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</si>
  <si>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</si>
  <si>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</si>
  <si>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</si>
  <si>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</si>
  <si>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</si>
  <si>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</si>
  <si>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</si>
  <si>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</si>
  <si>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</si>
  <si>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</si>
  <si>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</si>
  <si>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</si>
  <si>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</si>
  <si>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</si>
  <si>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</si>
  <si>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</si>
  <si>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</si>
  <si>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</si>
  <si>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</si>
  <si>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</si>
  <si>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</si>
  <si>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</si>
  <si>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</si>
  <si>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</si>
  <si>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</si>
  <si>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</si>
  <si>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</si>
  <si>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</si>
  <si>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</si>
  <si>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</si>
  <si>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</si>
  <si>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</si>
  <si>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</si>
  <si>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</si>
  <si>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</si>
  <si>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</si>
  <si>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</si>
  <si>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</si>
  <si>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</si>
  <si>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</si>
  <si>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</si>
  <si>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</si>
  <si>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</si>
  <si>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</si>
  <si>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</si>
  <si>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</si>
  <si>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</si>
  <si>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</si>
  <si>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</si>
  <si>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</si>
  <si>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</si>
  <si>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</si>
  <si>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</si>
  <si>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</si>
  <si>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</si>
  <si>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</si>
  <si>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</si>
  <si>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</si>
  <si>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</si>
  <si>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</si>
  <si>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</si>
  <si>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</si>
  <si>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ASEC_EAEPECOG_4toTRIM_D2</t>
  </si>
  <si>
    <t>Del 01 de enero al 31 de diciembre de 2017</t>
  </si>
  <si>
    <t>PRESIDENCIA MUNICIPAL DE VIESCA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</si>
</sst>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showGridLines="0" tabSelected="1" zoomScale="90" zoomScaleNormal="90" workbookViewId="0">
      <selection activeCell="Q21" sqref="Q21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12" t="s">
        <v>91</v>
      </c>
      <c r="C2" s="13"/>
      <c r="D2" s="13"/>
      <c r="E2" s="13"/>
      <c r="F2" s="13"/>
      <c r="G2" s="13"/>
      <c r="H2" s="13"/>
      <c r="I2" s="14"/>
      <c r="K2" s="10" t="s">
        <v>89</v>
      </c>
    </row>
    <row r="3" spans="2:11" x14ac:dyDescent="0.2">
      <c r="B3" s="15" t="s">
        <v>0</v>
      </c>
      <c r="C3" s="16"/>
      <c r="D3" s="16"/>
      <c r="E3" s="16"/>
      <c r="F3" s="16"/>
      <c r="G3" s="16"/>
      <c r="H3" s="16"/>
      <c r="I3" s="17"/>
    </row>
    <row r="4" spans="2:11" x14ac:dyDescent="0.2">
      <c r="B4" s="15" t="s">
        <v>1</v>
      </c>
      <c r="C4" s="16"/>
      <c r="D4" s="16"/>
      <c r="E4" s="16"/>
      <c r="F4" s="16"/>
      <c r="G4" s="16"/>
      <c r="H4" s="16"/>
      <c r="I4" s="17"/>
    </row>
    <row r="5" spans="2:11" ht="12.75" thickBot="1" x14ac:dyDescent="0.25">
      <c r="B5" s="18" t="s">
        <v>90</v>
      </c>
      <c r="C5" s="19"/>
      <c r="D5" s="19"/>
      <c r="E5" s="19"/>
      <c r="F5" s="19"/>
      <c r="G5" s="19"/>
      <c r="H5" s="19"/>
      <c r="I5" s="20"/>
    </row>
    <row r="6" spans="2:11" ht="12.75" thickBot="1" x14ac:dyDescent="0.25">
      <c r="B6" s="21" t="s">
        <v>2</v>
      </c>
      <c r="C6" s="22"/>
      <c r="D6" s="27" t="s">
        <v>3</v>
      </c>
      <c r="E6" s="28"/>
      <c r="F6" s="28"/>
      <c r="G6" s="28"/>
      <c r="H6" s="29"/>
      <c r="I6" s="30" t="s">
        <v>4</v>
      </c>
    </row>
    <row r="7" spans="2:11" ht="24.75" thickBot="1" x14ac:dyDescent="0.25">
      <c r="B7" s="23"/>
      <c r="C7" s="24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1"/>
    </row>
    <row r="8" spans="2:11" ht="12.75" thickBot="1" x14ac:dyDescent="0.25">
      <c r="B8" s="25"/>
      <c r="C8" s="26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x14ac:dyDescent="0.2">
      <c r="B9" s="36" t="s">
        <v>12</v>
      </c>
      <c r="C9" s="37"/>
      <c r="D9" s="8">
        <f>SUM(D10:D16)</f>
        <v>22693975.600000001</v>
      </c>
      <c r="E9" s="8">
        <f t="shared" ref="E9:I9" si="0">SUM(E10:E16)</f>
        <v>3310381.99</v>
      </c>
      <c r="F9" s="8">
        <f t="shared" si="0"/>
        <v>26004357.59</v>
      </c>
      <c r="G9" s="8">
        <f t="shared" si="0"/>
        <v>19500757.530000001</v>
      </c>
      <c r="H9" s="8">
        <f>SUM(H10:H16)</f>
        <v>19500757.530000001</v>
      </c>
      <c r="I9" s="8">
        <f t="shared" si="0"/>
        <v>6503600.0599999987</v>
      </c>
    </row>
    <row r="10" spans="2:11" x14ac:dyDescent="0.2">
      <c r="B10" s="2"/>
      <c r="C10" s="3" t="s">
        <v>13</v>
      </c>
      <c r="D10" s="6">
        <v>18754057.039999999</v>
      </c>
      <c r="E10" s="6">
        <v>3860579.62</v>
      </c>
      <c r="F10" s="6">
        <f t="shared" ref="F10:F72" si="1">D10+E10</f>
        <v>22614636.66</v>
      </c>
      <c r="G10" s="6">
        <v>17623438.100000001</v>
      </c>
      <c r="H10" s="6">
        <v>17623438.100000001</v>
      </c>
      <c r="I10" s="6">
        <f t="shared" ref="I10:I72" si="2">F10-G10</f>
        <v>4991198.5599999987</v>
      </c>
    </row>
    <row r="11" spans="2:11" x14ac:dyDescent="0.2">
      <c r="B11" s="2"/>
      <c r="C11" s="3" t="s">
        <v>14</v>
      </c>
      <c r="D11" s="6">
        <v>0</v>
      </c>
      <c r="E11" s="6">
        <v>0</v>
      </c>
      <c r="F11" s="6">
        <f t="shared" si="1"/>
        <v>0</v>
      </c>
      <c r="G11" s="6">
        <v>0</v>
      </c>
      <c r="H11" s="6">
        <v>0</v>
      </c>
      <c r="I11" s="6">
        <f t="shared" si="2"/>
        <v>0</v>
      </c>
    </row>
    <row r="12" spans="2:11" x14ac:dyDescent="0.2">
      <c r="B12" s="2"/>
      <c r="C12" s="3" t="s">
        <v>15</v>
      </c>
      <c r="D12" s="6">
        <v>1570139.62</v>
      </c>
      <c r="E12" s="6">
        <v>489900</v>
      </c>
      <c r="F12" s="6">
        <f t="shared" si="1"/>
        <v>2060039.62</v>
      </c>
      <c r="G12" s="6">
        <v>1417929</v>
      </c>
      <c r="H12" s="6">
        <v>1417929</v>
      </c>
      <c r="I12" s="6">
        <f t="shared" si="2"/>
        <v>642110.62000000011</v>
      </c>
    </row>
    <row r="13" spans="2:11" x14ac:dyDescent="0.2">
      <c r="B13" s="2"/>
      <c r="C13" s="3" t="s">
        <v>16</v>
      </c>
      <c r="D13" s="6">
        <v>2089778.94</v>
      </c>
      <c r="E13" s="6">
        <v>-1320097.6299999999</v>
      </c>
      <c r="F13" s="6">
        <f t="shared" si="1"/>
        <v>769681.31</v>
      </c>
      <c r="G13" s="6">
        <v>179390.43</v>
      </c>
      <c r="H13" s="6">
        <v>179390.43</v>
      </c>
      <c r="I13" s="6">
        <f t="shared" si="2"/>
        <v>590290.88000000012</v>
      </c>
    </row>
    <row r="14" spans="2:11" x14ac:dyDescent="0.2">
      <c r="B14" s="2"/>
      <c r="C14" s="3" t="s">
        <v>17</v>
      </c>
      <c r="D14" s="6">
        <v>280000</v>
      </c>
      <c r="E14" s="6">
        <v>280000</v>
      </c>
      <c r="F14" s="6">
        <f t="shared" si="1"/>
        <v>560000</v>
      </c>
      <c r="G14" s="6">
        <v>280000</v>
      </c>
      <c r="H14" s="6">
        <v>280000</v>
      </c>
      <c r="I14" s="6">
        <f t="shared" si="2"/>
        <v>280000</v>
      </c>
    </row>
    <row r="15" spans="2:11" x14ac:dyDescent="0.2">
      <c r="B15" s="2"/>
      <c r="C15" s="3" t="s">
        <v>18</v>
      </c>
      <c r="D15" s="6">
        <v>0</v>
      </c>
      <c r="E15" s="6">
        <v>0</v>
      </c>
      <c r="F15" s="6">
        <f t="shared" si="1"/>
        <v>0</v>
      </c>
      <c r="G15" s="6">
        <v>0</v>
      </c>
      <c r="H15" s="6">
        <v>0</v>
      </c>
      <c r="I15" s="6">
        <f t="shared" si="2"/>
        <v>0</v>
      </c>
    </row>
    <row r="16" spans="2:11" x14ac:dyDescent="0.2">
      <c r="B16" s="2"/>
      <c r="C16" s="3" t="s">
        <v>19</v>
      </c>
      <c r="D16" s="6">
        <v>0</v>
      </c>
      <c r="E16" s="6">
        <v>0</v>
      </c>
      <c r="F16" s="6">
        <f t="shared" si="1"/>
        <v>0</v>
      </c>
      <c r="G16" s="6">
        <v>0</v>
      </c>
      <c r="H16" s="6">
        <v>0</v>
      </c>
      <c r="I16" s="6">
        <f t="shared" si="2"/>
        <v>0</v>
      </c>
    </row>
    <row r="17" spans="2:9" s="9" customFormat="1" x14ac:dyDescent="0.2">
      <c r="B17" s="32" t="s">
        <v>20</v>
      </c>
      <c r="C17" s="33"/>
      <c r="D17" s="8">
        <f>SUM(D18:D26)</f>
        <v>4949616.03</v>
      </c>
      <c r="E17" s="8">
        <f t="shared" ref="E17:I17" si="3">SUM(E18:E26)</f>
        <v>1097803.3500000001</v>
      </c>
      <c r="F17" s="8">
        <f t="shared" si="3"/>
        <v>6047419.3799999999</v>
      </c>
      <c r="G17" s="8">
        <f t="shared" si="3"/>
        <v>5118149.99</v>
      </c>
      <c r="H17" s="8">
        <f t="shared" si="3"/>
        <v>5066558.8499999996</v>
      </c>
      <c r="I17" s="8">
        <f t="shared" si="3"/>
        <v>929269.38999999978</v>
      </c>
    </row>
    <row r="18" spans="2:9" x14ac:dyDescent="0.2">
      <c r="B18" s="2"/>
      <c r="C18" s="3" t="s">
        <v>21</v>
      </c>
      <c r="D18" s="6">
        <v>582526.22</v>
      </c>
      <c r="E18" s="6">
        <v>85197</v>
      </c>
      <c r="F18" s="6">
        <f t="shared" si="1"/>
        <v>667723.22</v>
      </c>
      <c r="G18" s="6">
        <v>490546.72</v>
      </c>
      <c r="H18" s="6">
        <v>490546.72</v>
      </c>
      <c r="I18" s="6">
        <f t="shared" si="2"/>
        <v>177176.5</v>
      </c>
    </row>
    <row r="19" spans="2:9" x14ac:dyDescent="0.2">
      <c r="B19" s="2"/>
      <c r="C19" s="3" t="s">
        <v>22</v>
      </c>
      <c r="D19" s="6">
        <v>111185.23</v>
      </c>
      <c r="E19" s="6">
        <v>11984</v>
      </c>
      <c r="F19" s="6">
        <f t="shared" si="1"/>
        <v>123169.23</v>
      </c>
      <c r="G19" s="6">
        <v>22039.7</v>
      </c>
      <c r="H19" s="6">
        <v>22039.7</v>
      </c>
      <c r="I19" s="6">
        <f t="shared" si="2"/>
        <v>101129.53</v>
      </c>
    </row>
    <row r="20" spans="2:9" x14ac:dyDescent="0.2">
      <c r="B20" s="2"/>
      <c r="C20" s="3" t="s">
        <v>23</v>
      </c>
      <c r="D20" s="6">
        <v>0</v>
      </c>
      <c r="E20" s="6">
        <v>26625</v>
      </c>
      <c r="F20" s="6">
        <f t="shared" si="1"/>
        <v>26625</v>
      </c>
      <c r="G20" s="6">
        <v>26625</v>
      </c>
      <c r="H20" s="6">
        <v>26625</v>
      </c>
      <c r="I20" s="6">
        <f t="shared" si="2"/>
        <v>0</v>
      </c>
    </row>
    <row r="21" spans="2:9" x14ac:dyDescent="0.2">
      <c r="B21" s="2"/>
      <c r="C21" s="3" t="s">
        <v>24</v>
      </c>
      <c r="D21" s="6">
        <v>161000</v>
      </c>
      <c r="E21" s="6">
        <v>9920.35</v>
      </c>
      <c r="F21" s="6">
        <f t="shared" si="1"/>
        <v>170920.35</v>
      </c>
      <c r="G21" s="6">
        <v>83690.490000000005</v>
      </c>
      <c r="H21" s="6">
        <v>83690.490000000005</v>
      </c>
      <c r="I21" s="6">
        <f t="shared" si="2"/>
        <v>87229.86</v>
      </c>
    </row>
    <row r="22" spans="2:9" x14ac:dyDescent="0.2">
      <c r="B22" s="2"/>
      <c r="C22" s="3" t="s">
        <v>25</v>
      </c>
      <c r="D22" s="6">
        <v>119080.7</v>
      </c>
      <c r="E22" s="6">
        <v>15209</v>
      </c>
      <c r="F22" s="6">
        <f t="shared" si="1"/>
        <v>134289.70000000001</v>
      </c>
      <c r="G22" s="6">
        <v>30965.85</v>
      </c>
      <c r="H22" s="6">
        <v>30965.85</v>
      </c>
      <c r="I22" s="6">
        <f t="shared" si="2"/>
        <v>103323.85</v>
      </c>
    </row>
    <row r="23" spans="2:9" x14ac:dyDescent="0.2">
      <c r="B23" s="2"/>
      <c r="C23" s="3" t="s">
        <v>26</v>
      </c>
      <c r="D23" s="6">
        <v>3396300.85</v>
      </c>
      <c r="E23" s="6">
        <v>823556</v>
      </c>
      <c r="F23" s="6">
        <f t="shared" si="1"/>
        <v>4219856.8499999996</v>
      </c>
      <c r="G23" s="6">
        <v>3930580.15</v>
      </c>
      <c r="H23" s="6">
        <v>3878989.01</v>
      </c>
      <c r="I23" s="6">
        <f t="shared" si="2"/>
        <v>289276.69999999972</v>
      </c>
    </row>
    <row r="24" spans="2:9" x14ac:dyDescent="0.2">
      <c r="B24" s="2"/>
      <c r="C24" s="3" t="s">
        <v>27</v>
      </c>
      <c r="D24" s="6">
        <v>265823.03000000003</v>
      </c>
      <c r="E24" s="6">
        <v>50844</v>
      </c>
      <c r="F24" s="6">
        <f t="shared" si="1"/>
        <v>316667.03000000003</v>
      </c>
      <c r="G24" s="6">
        <v>279871.7</v>
      </c>
      <c r="H24" s="6">
        <v>279871.7</v>
      </c>
      <c r="I24" s="6">
        <f t="shared" si="2"/>
        <v>36795.330000000016</v>
      </c>
    </row>
    <row r="25" spans="2:9" x14ac:dyDescent="0.2">
      <c r="B25" s="2"/>
      <c r="C25" s="3" t="s">
        <v>28</v>
      </c>
      <c r="D25" s="6">
        <v>0</v>
      </c>
      <c r="E25" s="6">
        <v>73468</v>
      </c>
      <c r="F25" s="6">
        <f t="shared" si="1"/>
        <v>73468</v>
      </c>
      <c r="G25" s="6">
        <v>73468</v>
      </c>
      <c r="H25" s="6">
        <v>73468</v>
      </c>
      <c r="I25" s="6">
        <f t="shared" si="2"/>
        <v>0</v>
      </c>
    </row>
    <row r="26" spans="2:9" x14ac:dyDescent="0.2">
      <c r="B26" s="2"/>
      <c r="C26" s="3" t="s">
        <v>29</v>
      </c>
      <c r="D26" s="6">
        <v>313700</v>
      </c>
      <c r="E26" s="6">
        <v>1000</v>
      </c>
      <c r="F26" s="6">
        <f t="shared" si="1"/>
        <v>314700</v>
      </c>
      <c r="G26" s="6">
        <v>180362.38</v>
      </c>
      <c r="H26" s="6">
        <v>180362.38</v>
      </c>
      <c r="I26" s="6">
        <f t="shared" si="2"/>
        <v>134337.62</v>
      </c>
    </row>
    <row r="27" spans="2:9" s="9" customFormat="1" x14ac:dyDescent="0.2">
      <c r="B27" s="32" t="s">
        <v>30</v>
      </c>
      <c r="C27" s="33"/>
      <c r="D27" s="8">
        <f>SUM(D28:D36)</f>
        <v>8014550.29</v>
      </c>
      <c r="E27" s="8">
        <f t="shared" ref="E27:I27" si="4">SUM(E28:E36)</f>
        <v>2010070.21</v>
      </c>
      <c r="F27" s="8">
        <f t="shared" si="4"/>
        <v>10024620.5</v>
      </c>
      <c r="G27" s="8">
        <f t="shared" si="4"/>
        <v>9253331.959999999</v>
      </c>
      <c r="H27" s="8">
        <f t="shared" si="4"/>
        <v>8835252.959999999</v>
      </c>
      <c r="I27" s="8">
        <f t="shared" si="4"/>
        <v>771288.53999999992</v>
      </c>
    </row>
    <row r="28" spans="2:9" x14ac:dyDescent="0.2">
      <c r="B28" s="2"/>
      <c r="C28" s="3" t="s">
        <v>31</v>
      </c>
      <c r="D28" s="6">
        <v>5192204.2</v>
      </c>
      <c r="E28" s="6">
        <v>551117.31999999995</v>
      </c>
      <c r="F28" s="6">
        <f t="shared" si="1"/>
        <v>5743321.5200000005</v>
      </c>
      <c r="G28" s="6">
        <v>5723636.3200000003</v>
      </c>
      <c r="H28" s="6">
        <v>5305557.32</v>
      </c>
      <c r="I28" s="6">
        <f t="shared" si="2"/>
        <v>19685.200000000186</v>
      </c>
    </row>
    <row r="29" spans="2:9" x14ac:dyDescent="0.2">
      <c r="B29" s="2"/>
      <c r="C29" s="3" t="s">
        <v>32</v>
      </c>
      <c r="D29" s="6">
        <v>37000</v>
      </c>
      <c r="E29" s="6">
        <v>0</v>
      </c>
      <c r="F29" s="6">
        <f t="shared" si="1"/>
        <v>37000</v>
      </c>
      <c r="G29" s="6">
        <v>0</v>
      </c>
      <c r="H29" s="6">
        <v>0</v>
      </c>
      <c r="I29" s="6">
        <f t="shared" si="2"/>
        <v>37000</v>
      </c>
    </row>
    <row r="30" spans="2:9" x14ac:dyDescent="0.2">
      <c r="B30" s="2"/>
      <c r="C30" s="3" t="s">
        <v>33</v>
      </c>
      <c r="D30" s="6">
        <v>374000</v>
      </c>
      <c r="E30" s="6">
        <v>208800</v>
      </c>
      <c r="F30" s="6">
        <f t="shared" si="1"/>
        <v>582800</v>
      </c>
      <c r="G30" s="6">
        <v>210076</v>
      </c>
      <c r="H30" s="6">
        <v>210076</v>
      </c>
      <c r="I30" s="6">
        <f t="shared" si="2"/>
        <v>372724</v>
      </c>
    </row>
    <row r="31" spans="2:9" x14ac:dyDescent="0.2">
      <c r="B31" s="2"/>
      <c r="C31" s="3" t="s">
        <v>34</v>
      </c>
      <c r="D31" s="6">
        <v>44000</v>
      </c>
      <c r="E31" s="6">
        <v>251401.84</v>
      </c>
      <c r="F31" s="6">
        <f t="shared" si="1"/>
        <v>295401.83999999997</v>
      </c>
      <c r="G31" s="6">
        <v>294374.05</v>
      </c>
      <c r="H31" s="6">
        <v>294374.05</v>
      </c>
      <c r="I31" s="6">
        <f t="shared" si="2"/>
        <v>1027.789999999979</v>
      </c>
    </row>
    <row r="32" spans="2:9" x14ac:dyDescent="0.2">
      <c r="B32" s="2"/>
      <c r="C32" s="3" t="s">
        <v>35</v>
      </c>
      <c r="D32" s="6">
        <v>189666.75</v>
      </c>
      <c r="E32" s="6">
        <v>51020</v>
      </c>
      <c r="F32" s="6">
        <f t="shared" si="1"/>
        <v>240686.75</v>
      </c>
      <c r="G32" s="6">
        <v>191770.85</v>
      </c>
      <c r="H32" s="6">
        <v>191770.85</v>
      </c>
      <c r="I32" s="6">
        <f t="shared" si="2"/>
        <v>48915.899999999994</v>
      </c>
    </row>
    <row r="33" spans="2:9" x14ac:dyDescent="0.2">
      <c r="B33" s="2"/>
      <c r="C33" s="3" t="s">
        <v>36</v>
      </c>
      <c r="D33" s="6">
        <v>240790</v>
      </c>
      <c r="E33" s="6">
        <v>333798.65000000002</v>
      </c>
      <c r="F33" s="6">
        <f t="shared" si="1"/>
        <v>574588.65</v>
      </c>
      <c r="G33" s="6">
        <v>561254.73</v>
      </c>
      <c r="H33" s="6">
        <v>561254.73</v>
      </c>
      <c r="I33" s="6">
        <f t="shared" si="2"/>
        <v>13333.920000000042</v>
      </c>
    </row>
    <row r="34" spans="2:9" x14ac:dyDescent="0.2">
      <c r="B34" s="2"/>
      <c r="C34" s="3" t="s">
        <v>37</v>
      </c>
      <c r="D34" s="6">
        <v>634000</v>
      </c>
      <c r="E34" s="6">
        <v>0</v>
      </c>
      <c r="F34" s="6">
        <f t="shared" si="1"/>
        <v>634000</v>
      </c>
      <c r="G34" s="6">
        <v>456359.67</v>
      </c>
      <c r="H34" s="6">
        <v>456359.67</v>
      </c>
      <c r="I34" s="6">
        <f t="shared" si="2"/>
        <v>177640.33000000002</v>
      </c>
    </row>
    <row r="35" spans="2:9" x14ac:dyDescent="0.2">
      <c r="B35" s="2"/>
      <c r="C35" s="3" t="s">
        <v>38</v>
      </c>
      <c r="D35" s="6">
        <v>1112000</v>
      </c>
      <c r="E35" s="6">
        <v>575758.4</v>
      </c>
      <c r="F35" s="6">
        <f t="shared" si="1"/>
        <v>1687758.4</v>
      </c>
      <c r="G35" s="6">
        <v>1657211.34</v>
      </c>
      <c r="H35" s="6">
        <v>1657211.34</v>
      </c>
      <c r="I35" s="6">
        <f t="shared" si="2"/>
        <v>30547.059999999823</v>
      </c>
    </row>
    <row r="36" spans="2:9" x14ac:dyDescent="0.2">
      <c r="B36" s="2"/>
      <c r="C36" s="3" t="s">
        <v>39</v>
      </c>
      <c r="D36" s="6">
        <v>190889.34</v>
      </c>
      <c r="E36" s="6">
        <v>38174</v>
      </c>
      <c r="F36" s="6">
        <f t="shared" si="1"/>
        <v>229063.34</v>
      </c>
      <c r="G36" s="6">
        <v>158649</v>
      </c>
      <c r="H36" s="6">
        <v>158649</v>
      </c>
      <c r="I36" s="6">
        <f t="shared" si="2"/>
        <v>70414.34</v>
      </c>
    </row>
    <row r="37" spans="2:9" s="9" customFormat="1" x14ac:dyDescent="0.2">
      <c r="B37" s="32" t="s">
        <v>40</v>
      </c>
      <c r="C37" s="33"/>
      <c r="D37" s="8">
        <f>SUM(D38:D46)</f>
        <v>5565757.6899999995</v>
      </c>
      <c r="E37" s="8">
        <f t="shared" ref="E37:I37" si="5">SUM(E38:E46)</f>
        <v>1206062.5</v>
      </c>
      <c r="F37" s="8">
        <f t="shared" si="5"/>
        <v>6771820.1899999995</v>
      </c>
      <c r="G37" s="8">
        <f t="shared" si="5"/>
        <v>4636310.2300000004</v>
      </c>
      <c r="H37" s="8">
        <f t="shared" si="5"/>
        <v>4636310.2300000004</v>
      </c>
      <c r="I37" s="8">
        <f t="shared" si="5"/>
        <v>2135509.96</v>
      </c>
    </row>
    <row r="38" spans="2:9" x14ac:dyDescent="0.2">
      <c r="B38" s="2"/>
      <c r="C38" s="3" t="s">
        <v>41</v>
      </c>
      <c r="D38" s="6">
        <v>0</v>
      </c>
      <c r="E38" s="6">
        <v>0</v>
      </c>
      <c r="F38" s="6">
        <f t="shared" si="1"/>
        <v>0</v>
      </c>
      <c r="G38" s="6">
        <v>0</v>
      </c>
      <c r="H38" s="6">
        <v>0</v>
      </c>
      <c r="I38" s="6">
        <f t="shared" si="2"/>
        <v>0</v>
      </c>
    </row>
    <row r="39" spans="2:9" x14ac:dyDescent="0.2">
      <c r="B39" s="2"/>
      <c r="C39" s="3" t="s">
        <v>42</v>
      </c>
      <c r="D39" s="6">
        <v>3370000</v>
      </c>
      <c r="E39" s="6">
        <v>1163062.5</v>
      </c>
      <c r="F39" s="6">
        <f t="shared" si="1"/>
        <v>4533062.5</v>
      </c>
      <c r="G39" s="6">
        <v>3481662.5</v>
      </c>
      <c r="H39" s="6">
        <v>3481662.5</v>
      </c>
      <c r="I39" s="6">
        <f t="shared" si="2"/>
        <v>1051400</v>
      </c>
    </row>
    <row r="40" spans="2:9" x14ac:dyDescent="0.2">
      <c r="B40" s="2"/>
      <c r="C40" s="3" t="s">
        <v>43</v>
      </c>
      <c r="D40" s="6">
        <v>0</v>
      </c>
      <c r="E40" s="6">
        <v>43000</v>
      </c>
      <c r="F40" s="6">
        <f t="shared" si="1"/>
        <v>43000</v>
      </c>
      <c r="G40" s="6">
        <v>34647.730000000003</v>
      </c>
      <c r="H40" s="6">
        <v>34647.730000000003</v>
      </c>
      <c r="I40" s="6">
        <f t="shared" si="2"/>
        <v>8352.2699999999968</v>
      </c>
    </row>
    <row r="41" spans="2:9" x14ac:dyDescent="0.2">
      <c r="B41" s="2"/>
      <c r="C41" s="3" t="s">
        <v>44</v>
      </c>
      <c r="D41" s="6">
        <v>1319400</v>
      </c>
      <c r="E41" s="6">
        <v>0</v>
      </c>
      <c r="F41" s="6">
        <f t="shared" si="1"/>
        <v>1319400</v>
      </c>
      <c r="G41" s="6">
        <v>1120000</v>
      </c>
      <c r="H41" s="6">
        <v>1120000</v>
      </c>
      <c r="I41" s="6">
        <f t="shared" si="2"/>
        <v>199400</v>
      </c>
    </row>
    <row r="42" spans="2:9" x14ac:dyDescent="0.2">
      <c r="B42" s="2"/>
      <c r="C42" s="3" t="s">
        <v>45</v>
      </c>
      <c r="D42" s="6">
        <v>0</v>
      </c>
      <c r="E42" s="6">
        <v>0</v>
      </c>
      <c r="F42" s="6">
        <f t="shared" si="1"/>
        <v>0</v>
      </c>
      <c r="G42" s="6">
        <v>0</v>
      </c>
      <c r="H42" s="6">
        <v>0</v>
      </c>
      <c r="I42" s="6">
        <f t="shared" si="2"/>
        <v>0</v>
      </c>
    </row>
    <row r="43" spans="2:9" x14ac:dyDescent="0.2">
      <c r="B43" s="2"/>
      <c r="C43" s="3" t="s">
        <v>46</v>
      </c>
      <c r="D43" s="6">
        <v>876357.69</v>
      </c>
      <c r="E43" s="6">
        <v>0</v>
      </c>
      <c r="F43" s="6">
        <f t="shared" si="1"/>
        <v>876357.69</v>
      </c>
      <c r="G43" s="6">
        <v>0</v>
      </c>
      <c r="H43" s="6">
        <v>0</v>
      </c>
      <c r="I43" s="6">
        <f t="shared" si="2"/>
        <v>876357.69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f t="shared" si="1"/>
        <v>0</v>
      </c>
      <c r="G44" s="6">
        <v>0</v>
      </c>
      <c r="H44" s="6">
        <v>0</v>
      </c>
      <c r="I44" s="6">
        <f t="shared" si="2"/>
        <v>0</v>
      </c>
    </row>
    <row r="45" spans="2:9" x14ac:dyDescent="0.2">
      <c r="B45" s="2"/>
      <c r="C45" s="3" t="s">
        <v>48</v>
      </c>
      <c r="D45" s="6">
        <v>0</v>
      </c>
      <c r="E45" s="6">
        <v>0</v>
      </c>
      <c r="F45" s="6">
        <f t="shared" si="1"/>
        <v>0</v>
      </c>
      <c r="G45" s="6">
        <v>0</v>
      </c>
      <c r="H45" s="6">
        <v>0</v>
      </c>
      <c r="I45" s="6">
        <f t="shared" si="2"/>
        <v>0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6">
        <f t="shared" si="1"/>
        <v>0</v>
      </c>
      <c r="G46" s="6">
        <v>0</v>
      </c>
      <c r="H46" s="6">
        <v>0</v>
      </c>
      <c r="I46" s="6">
        <f t="shared" si="2"/>
        <v>0</v>
      </c>
    </row>
    <row r="47" spans="2:9" s="9" customFormat="1" x14ac:dyDescent="0.2">
      <c r="B47" s="32" t="s">
        <v>50</v>
      </c>
      <c r="C47" s="33"/>
      <c r="D47" s="8">
        <f>SUM(D48:D56)</f>
        <v>571798.27</v>
      </c>
      <c r="E47" s="8">
        <f t="shared" ref="E47:I47" si="6">SUM(E48:E56)</f>
        <v>0</v>
      </c>
      <c r="F47" s="8">
        <f t="shared" si="6"/>
        <v>571798.27</v>
      </c>
      <c r="G47" s="8">
        <f t="shared" si="6"/>
        <v>0</v>
      </c>
      <c r="H47" s="8">
        <f t="shared" si="6"/>
        <v>0</v>
      </c>
      <c r="I47" s="8">
        <f t="shared" si="6"/>
        <v>571798.27</v>
      </c>
    </row>
    <row r="48" spans="2:9" x14ac:dyDescent="0.2">
      <c r="B48" s="2"/>
      <c r="C48" s="3" t="s">
        <v>51</v>
      </c>
      <c r="D48" s="6">
        <v>228719.3</v>
      </c>
      <c r="E48" s="6">
        <v>0</v>
      </c>
      <c r="F48" s="6">
        <f t="shared" si="1"/>
        <v>228719.3</v>
      </c>
      <c r="G48" s="6">
        <v>0</v>
      </c>
      <c r="H48" s="6">
        <v>0</v>
      </c>
      <c r="I48" s="6">
        <f t="shared" si="2"/>
        <v>228719.3</v>
      </c>
    </row>
    <row r="49" spans="2:9" x14ac:dyDescent="0.2">
      <c r="B49" s="2"/>
      <c r="C49" s="3" t="s">
        <v>52</v>
      </c>
      <c r="D49" s="6">
        <v>0</v>
      </c>
      <c r="E49" s="6">
        <v>0</v>
      </c>
      <c r="F49" s="6">
        <f t="shared" si="1"/>
        <v>0</v>
      </c>
      <c r="G49" s="6">
        <v>0</v>
      </c>
      <c r="H49" s="6">
        <v>0</v>
      </c>
      <c r="I49" s="6">
        <f t="shared" si="2"/>
        <v>0</v>
      </c>
    </row>
    <row r="50" spans="2:9" x14ac:dyDescent="0.2">
      <c r="B50" s="2"/>
      <c r="C50" s="3" t="s">
        <v>53</v>
      </c>
      <c r="D50" s="6">
        <v>0</v>
      </c>
      <c r="E50" s="6">
        <v>0</v>
      </c>
      <c r="F50" s="6">
        <f t="shared" si="1"/>
        <v>0</v>
      </c>
      <c r="G50" s="6">
        <v>0</v>
      </c>
      <c r="H50" s="6">
        <v>0</v>
      </c>
      <c r="I50" s="6">
        <f t="shared" si="2"/>
        <v>0</v>
      </c>
    </row>
    <row r="51" spans="2:9" x14ac:dyDescent="0.2">
      <c r="B51" s="2"/>
      <c r="C51" s="3" t="s">
        <v>54</v>
      </c>
      <c r="D51" s="6">
        <v>0</v>
      </c>
      <c r="E51" s="6">
        <v>0</v>
      </c>
      <c r="F51" s="6">
        <f t="shared" si="1"/>
        <v>0</v>
      </c>
      <c r="G51" s="6">
        <v>0</v>
      </c>
      <c r="H51" s="6">
        <v>0</v>
      </c>
      <c r="I51" s="6">
        <f t="shared" si="2"/>
        <v>0</v>
      </c>
    </row>
    <row r="52" spans="2:9" x14ac:dyDescent="0.2">
      <c r="B52" s="2"/>
      <c r="C52" s="3" t="s">
        <v>55</v>
      </c>
      <c r="D52" s="6">
        <v>0</v>
      </c>
      <c r="E52" s="6">
        <v>0</v>
      </c>
      <c r="F52" s="6">
        <f t="shared" si="1"/>
        <v>0</v>
      </c>
      <c r="G52" s="6">
        <v>0</v>
      </c>
      <c r="H52" s="6">
        <v>0</v>
      </c>
      <c r="I52" s="6">
        <f t="shared" si="2"/>
        <v>0</v>
      </c>
    </row>
    <row r="53" spans="2:9" x14ac:dyDescent="0.2">
      <c r="B53" s="2"/>
      <c r="C53" s="3" t="s">
        <v>56</v>
      </c>
      <c r="D53" s="6">
        <v>343078.97</v>
      </c>
      <c r="E53" s="6">
        <v>0</v>
      </c>
      <c r="F53" s="6">
        <f t="shared" si="1"/>
        <v>343078.97</v>
      </c>
      <c r="G53" s="6">
        <v>0</v>
      </c>
      <c r="H53" s="6">
        <v>0</v>
      </c>
      <c r="I53" s="6">
        <f t="shared" si="2"/>
        <v>343078.97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f t="shared" si="1"/>
        <v>0</v>
      </c>
      <c r="G54" s="6">
        <v>0</v>
      </c>
      <c r="H54" s="6">
        <v>0</v>
      </c>
      <c r="I54" s="6">
        <f t="shared" si="2"/>
        <v>0</v>
      </c>
    </row>
    <row r="55" spans="2:9" x14ac:dyDescent="0.2">
      <c r="B55" s="2"/>
      <c r="C55" s="3" t="s">
        <v>58</v>
      </c>
      <c r="D55" s="6">
        <v>0</v>
      </c>
      <c r="E55" s="6">
        <v>0</v>
      </c>
      <c r="F55" s="6">
        <f t="shared" si="1"/>
        <v>0</v>
      </c>
      <c r="G55" s="6">
        <v>0</v>
      </c>
      <c r="H55" s="6">
        <v>0</v>
      </c>
      <c r="I55" s="6">
        <f t="shared" si="2"/>
        <v>0</v>
      </c>
    </row>
    <row r="56" spans="2:9" x14ac:dyDescent="0.2">
      <c r="B56" s="2"/>
      <c r="C56" s="3" t="s">
        <v>59</v>
      </c>
      <c r="D56" s="6">
        <v>0</v>
      </c>
      <c r="E56" s="6">
        <v>0</v>
      </c>
      <c r="F56" s="6">
        <f t="shared" si="1"/>
        <v>0</v>
      </c>
      <c r="G56" s="6">
        <v>0</v>
      </c>
      <c r="H56" s="6">
        <v>0</v>
      </c>
      <c r="I56" s="6">
        <f t="shared" si="2"/>
        <v>0</v>
      </c>
    </row>
    <row r="57" spans="2:9" s="9" customFormat="1" x14ac:dyDescent="0.2">
      <c r="B57" s="32" t="s">
        <v>60</v>
      </c>
      <c r="C57" s="33"/>
      <c r="D57" s="8">
        <f>SUM(D58:D60)</f>
        <v>20864167.200000003</v>
      </c>
      <c r="E57" s="8">
        <f t="shared" ref="E57:I57" si="7">SUM(E58:E60)</f>
        <v>45139127.369999997</v>
      </c>
      <c r="F57" s="8">
        <f t="shared" si="7"/>
        <v>66003294.569999993</v>
      </c>
      <c r="G57" s="8">
        <f t="shared" si="7"/>
        <v>44582787.68</v>
      </c>
      <c r="H57" s="8">
        <f t="shared" si="7"/>
        <v>44582787.68</v>
      </c>
      <c r="I57" s="8">
        <f t="shared" si="7"/>
        <v>21420506.889999997</v>
      </c>
    </row>
    <row r="58" spans="2:9" x14ac:dyDescent="0.2">
      <c r="B58" s="2"/>
      <c r="C58" s="3" t="s">
        <v>61</v>
      </c>
      <c r="D58" s="6">
        <v>0</v>
      </c>
      <c r="E58" s="6">
        <v>0</v>
      </c>
      <c r="F58" s="6">
        <f t="shared" si="1"/>
        <v>0</v>
      </c>
      <c r="G58" s="6">
        <v>0</v>
      </c>
      <c r="H58" s="6">
        <v>0</v>
      </c>
      <c r="I58" s="6">
        <f t="shared" si="2"/>
        <v>0</v>
      </c>
    </row>
    <row r="59" spans="2:9" x14ac:dyDescent="0.2">
      <c r="B59" s="2"/>
      <c r="C59" s="3" t="s">
        <v>62</v>
      </c>
      <c r="D59" s="6">
        <v>8148125.4000000004</v>
      </c>
      <c r="E59" s="6">
        <v>45139127.369999997</v>
      </c>
      <c r="F59" s="6">
        <f t="shared" si="1"/>
        <v>53287252.769999996</v>
      </c>
      <c r="G59" s="6">
        <v>44582787.68</v>
      </c>
      <c r="H59" s="6">
        <v>44582787.68</v>
      </c>
      <c r="I59" s="6">
        <f t="shared" si="2"/>
        <v>8704465.0899999961</v>
      </c>
    </row>
    <row r="60" spans="2:9" x14ac:dyDescent="0.2">
      <c r="B60" s="2"/>
      <c r="C60" s="3" t="s">
        <v>63</v>
      </c>
      <c r="D60" s="6">
        <v>12716041.800000001</v>
      </c>
      <c r="E60" s="6">
        <v>0</v>
      </c>
      <c r="F60" s="6">
        <f t="shared" si="1"/>
        <v>12716041.800000001</v>
      </c>
      <c r="G60" s="6">
        <v>0</v>
      </c>
      <c r="H60" s="6">
        <v>0</v>
      </c>
      <c r="I60" s="6">
        <f t="shared" si="2"/>
        <v>12716041.800000001</v>
      </c>
    </row>
    <row r="61" spans="2:9" s="9" customFormat="1" x14ac:dyDescent="0.2">
      <c r="B61" s="32" t="s">
        <v>64</v>
      </c>
      <c r="C61" s="33"/>
      <c r="D61" s="8">
        <f>SUM(D62:D68)</f>
        <v>0</v>
      </c>
      <c r="E61" s="8">
        <f t="shared" ref="E61:I61" si="8">SUM(E62:E68)</f>
        <v>0</v>
      </c>
      <c r="F61" s="8">
        <f t="shared" si="8"/>
        <v>0</v>
      </c>
      <c r="G61" s="8">
        <f t="shared" si="8"/>
        <v>0</v>
      </c>
      <c r="H61" s="8">
        <f t="shared" si="8"/>
        <v>0</v>
      </c>
      <c r="I61" s="8">
        <f t="shared" si="8"/>
        <v>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f t="shared" si="1"/>
        <v>0</v>
      </c>
      <c r="G62" s="6">
        <v>0</v>
      </c>
      <c r="H62" s="6">
        <v>0</v>
      </c>
      <c r="I62" s="6">
        <f t="shared" si="2"/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f t="shared" si="1"/>
        <v>0</v>
      </c>
      <c r="G63" s="6">
        <v>0</v>
      </c>
      <c r="H63" s="6">
        <v>0</v>
      </c>
      <c r="I63" s="6">
        <f t="shared" si="2"/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f t="shared" si="1"/>
        <v>0</v>
      </c>
      <c r="G64" s="6">
        <v>0</v>
      </c>
      <c r="H64" s="6">
        <v>0</v>
      </c>
      <c r="I64" s="6">
        <f t="shared" si="2"/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f t="shared" si="1"/>
        <v>0</v>
      </c>
      <c r="G65" s="6">
        <v>0</v>
      </c>
      <c r="H65" s="6">
        <v>0</v>
      </c>
      <c r="I65" s="6">
        <f t="shared" si="2"/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f t="shared" si="1"/>
        <v>0</v>
      </c>
      <c r="G66" s="6">
        <v>0</v>
      </c>
      <c r="H66" s="6">
        <v>0</v>
      </c>
      <c r="I66" s="6">
        <f t="shared" si="2"/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f t="shared" si="1"/>
        <v>0</v>
      </c>
      <c r="G67" s="6">
        <v>0</v>
      </c>
      <c r="H67" s="6">
        <v>0</v>
      </c>
      <c r="I67" s="6">
        <f t="shared" si="2"/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6">
        <f t="shared" si="1"/>
        <v>0</v>
      </c>
      <c r="G68" s="6">
        <v>0</v>
      </c>
      <c r="H68" s="6">
        <v>0</v>
      </c>
      <c r="I68" s="6">
        <f t="shared" si="2"/>
        <v>0</v>
      </c>
    </row>
    <row r="69" spans="2:9" s="9" customFormat="1" x14ac:dyDescent="0.2">
      <c r="B69" s="32" t="s">
        <v>72</v>
      </c>
      <c r="C69" s="33"/>
      <c r="D69" s="8">
        <f>SUM(D70:D72)</f>
        <v>0</v>
      </c>
      <c r="E69" s="8">
        <f t="shared" ref="E69:I69" si="9">SUM(E70:E72)</f>
        <v>0</v>
      </c>
      <c r="F69" s="8">
        <f t="shared" si="9"/>
        <v>0</v>
      </c>
      <c r="G69" s="8">
        <f t="shared" si="9"/>
        <v>0</v>
      </c>
      <c r="H69" s="8">
        <f t="shared" si="9"/>
        <v>0</v>
      </c>
      <c r="I69" s="8">
        <f t="shared" si="9"/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f t="shared" si="1"/>
        <v>0</v>
      </c>
      <c r="G70" s="6">
        <v>0</v>
      </c>
      <c r="H70" s="6">
        <v>0</v>
      </c>
      <c r="I70" s="6">
        <f t="shared" si="2"/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f t="shared" si="1"/>
        <v>0</v>
      </c>
      <c r="G71" s="6">
        <v>0</v>
      </c>
      <c r="H71" s="6">
        <v>0</v>
      </c>
      <c r="I71" s="6">
        <f t="shared" si="2"/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f t="shared" si="1"/>
        <v>0</v>
      </c>
      <c r="G72" s="6">
        <v>0</v>
      </c>
      <c r="H72" s="6">
        <v>0</v>
      </c>
      <c r="I72" s="6">
        <f t="shared" si="2"/>
        <v>0</v>
      </c>
    </row>
    <row r="73" spans="2:9" s="9" customFormat="1" x14ac:dyDescent="0.2">
      <c r="B73" s="32" t="s">
        <v>76</v>
      </c>
      <c r="C73" s="33"/>
      <c r="D73" s="8">
        <f>SUM(D74:D80)</f>
        <v>0</v>
      </c>
      <c r="E73" s="8">
        <f t="shared" ref="E73:I73" si="10">SUM(E74:E80)</f>
        <v>0</v>
      </c>
      <c r="F73" s="8">
        <f t="shared" si="10"/>
        <v>0</v>
      </c>
      <c r="G73" s="8">
        <f t="shared" si="10"/>
        <v>0</v>
      </c>
      <c r="H73" s="8">
        <f t="shared" si="10"/>
        <v>0</v>
      </c>
      <c r="I73" s="8">
        <f t="shared" si="10"/>
        <v>0</v>
      </c>
    </row>
    <row r="74" spans="2:9" x14ac:dyDescent="0.2">
      <c r="B74" s="2"/>
      <c r="C74" s="3" t="s">
        <v>77</v>
      </c>
      <c r="D74" s="6">
        <v>0</v>
      </c>
      <c r="E74" s="6">
        <v>0</v>
      </c>
      <c r="F74" s="6">
        <f t="shared" ref="F74:F80" si="11">D74+E74</f>
        <v>0</v>
      </c>
      <c r="G74" s="6">
        <v>0</v>
      </c>
      <c r="H74" s="6">
        <v>0</v>
      </c>
      <c r="I74" s="6">
        <f t="shared" ref="I74:I80" si="12">F74-G74</f>
        <v>0</v>
      </c>
    </row>
    <row r="75" spans="2:9" x14ac:dyDescent="0.2">
      <c r="B75" s="2"/>
      <c r="C75" s="3" t="s">
        <v>78</v>
      </c>
      <c r="D75" s="6">
        <v>0</v>
      </c>
      <c r="E75" s="6">
        <v>0</v>
      </c>
      <c r="F75" s="6">
        <f t="shared" si="11"/>
        <v>0</v>
      </c>
      <c r="G75" s="6">
        <v>0</v>
      </c>
      <c r="H75" s="6">
        <v>0</v>
      </c>
      <c r="I75" s="6">
        <f t="shared" si="12"/>
        <v>0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f t="shared" si="11"/>
        <v>0</v>
      </c>
      <c r="G76" s="6">
        <v>0</v>
      </c>
      <c r="H76" s="6">
        <v>0</v>
      </c>
      <c r="I76" s="6">
        <f t="shared" si="12"/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f t="shared" si="11"/>
        <v>0</v>
      </c>
      <c r="G77" s="6">
        <v>0</v>
      </c>
      <c r="H77" s="6">
        <v>0</v>
      </c>
      <c r="I77" s="6">
        <f t="shared" si="12"/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f t="shared" si="11"/>
        <v>0</v>
      </c>
      <c r="G78" s="6">
        <v>0</v>
      </c>
      <c r="H78" s="6">
        <v>0</v>
      </c>
      <c r="I78" s="6">
        <f t="shared" si="12"/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f t="shared" si="11"/>
        <v>0</v>
      </c>
      <c r="G79" s="6">
        <v>0</v>
      </c>
      <c r="H79" s="6">
        <v>0</v>
      </c>
      <c r="I79" s="6">
        <f t="shared" si="12"/>
        <v>0</v>
      </c>
    </row>
    <row r="80" spans="2:9" ht="12.75" thickBot="1" x14ac:dyDescent="0.25">
      <c r="B80" s="4"/>
      <c r="C80" s="5" t="s">
        <v>83</v>
      </c>
      <c r="D80" s="6">
        <v>0</v>
      </c>
      <c r="E80" s="6">
        <v>0</v>
      </c>
      <c r="F80" s="6">
        <f t="shared" si="11"/>
        <v>0</v>
      </c>
      <c r="G80" s="6">
        <v>0</v>
      </c>
      <c r="H80" s="6">
        <v>0</v>
      </c>
      <c r="I80" s="6">
        <f t="shared" si="12"/>
        <v>0</v>
      </c>
    </row>
    <row r="81" spans="2:9" ht="12.75" thickBot="1" x14ac:dyDescent="0.25">
      <c r="B81" s="34" t="s">
        <v>84</v>
      </c>
      <c r="C81" s="35"/>
      <c r="D81" s="7">
        <f>SUM(D9,D17,D27,D47,D57,D37,D61,D69,D73)</f>
        <v>62659865.080000006</v>
      </c>
      <c r="E81" s="7">
        <f t="shared" ref="E81:I81" si="13">SUM(E9,E17,E27,E47,E57,E37)</f>
        <v>52763445.419999994</v>
      </c>
      <c r="F81" s="7">
        <f t="shared" si="13"/>
        <v>115423310.5</v>
      </c>
      <c r="G81" s="7">
        <f t="shared" si="13"/>
        <v>83091337.390000001</v>
      </c>
      <c r="H81" s="7">
        <f t="shared" si="13"/>
        <v>82621667.250000015</v>
      </c>
      <c r="I81" s="7">
        <f t="shared" si="13"/>
        <v>32331973.109999996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Veronica Ramirez Cortez</cp:lastModifiedBy>
  <cp:lastPrinted>2017-06-13T16:34:09Z</cp:lastPrinted>
  <dcterms:created xsi:type="dcterms:W3CDTF">2015-10-07T18:40:37Z</dcterms:created>
  <dcterms:modified xsi:type="dcterms:W3CDTF">2018-04-10T16:09:33Z</dcterms:modified>
</cp:coreProperties>
</file>