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8\1ER TRIM 2018\DATO ABIERTO\"/>
    </mc:Choice>
  </mc:AlternateContent>
  <bookViews>
    <workbookView xWindow="360" yWindow="405" windowWidth="28275" windowHeight="12300"/>
  </bookViews>
  <sheets>
    <sheet name="EAE CFG" sheetId="1" r:id="rId1"/>
  </sheets>
  <definedNames>
    <definedName name="_xlnm.Print_Area" localSheetId="0">'EAE CFG'!$B$2:$H$44</definedName>
  </definedNames>
  <calcPr calcId="152511"/>
</workbook>
</file>

<file path=xl/calcChain.xml><?xml version="1.0" encoding="utf-8"?>
<calcChain xmlns="http://schemas.openxmlformats.org/spreadsheetml/2006/main">
  <c r="H21" i="1" l="1"/>
  <c r="H25" i="1"/>
  <c r="H14" i="1"/>
  <c r="H10" i="1"/>
  <c r="G28" i="1"/>
  <c r="G19" i="1"/>
  <c r="G9" i="1"/>
  <c r="F28" i="1"/>
  <c r="F19" i="1"/>
  <c r="F9" i="1"/>
  <c r="E30" i="1"/>
  <c r="H30" i="1" s="1"/>
  <c r="E31" i="1"/>
  <c r="H31" i="1" s="1"/>
  <c r="E32" i="1"/>
  <c r="H32" i="1" s="1"/>
  <c r="E33" i="1"/>
  <c r="H33" i="1" s="1"/>
  <c r="E34" i="1"/>
  <c r="H34" i="1" s="1"/>
  <c r="E35" i="1"/>
  <c r="H35" i="1" s="1"/>
  <c r="E36" i="1"/>
  <c r="H36" i="1" s="1"/>
  <c r="E37" i="1"/>
  <c r="H37" i="1" s="1"/>
  <c r="E29" i="1"/>
  <c r="H29" i="1" s="1"/>
  <c r="E21" i="1"/>
  <c r="E22" i="1"/>
  <c r="H22" i="1" s="1"/>
  <c r="E23" i="1"/>
  <c r="H23" i="1" s="1"/>
  <c r="E24" i="1"/>
  <c r="H24" i="1" s="1"/>
  <c r="E25" i="1"/>
  <c r="E26" i="1"/>
  <c r="H26" i="1" s="1"/>
  <c r="E20" i="1"/>
  <c r="H20" i="1" s="1"/>
  <c r="E11" i="1"/>
  <c r="H11" i="1" s="1"/>
  <c r="E12" i="1"/>
  <c r="H12" i="1" s="1"/>
  <c r="E13" i="1"/>
  <c r="H13" i="1" s="1"/>
  <c r="E14" i="1"/>
  <c r="E15" i="1"/>
  <c r="H15" i="1" s="1"/>
  <c r="E16" i="1"/>
  <c r="H16" i="1" s="1"/>
  <c r="E17" i="1"/>
  <c r="H17" i="1" s="1"/>
  <c r="E10" i="1"/>
  <c r="D28" i="1"/>
  <c r="G44" i="1" l="1"/>
  <c r="F44" i="1"/>
  <c r="D19" i="1"/>
  <c r="D9" i="1"/>
  <c r="D44" i="1" s="1"/>
  <c r="C9" i="1"/>
  <c r="C28" i="1"/>
  <c r="E28" i="1" s="1"/>
  <c r="C19" i="1"/>
  <c r="E19" i="1" s="1"/>
  <c r="H19" i="1" s="1"/>
  <c r="C44" i="1" l="1"/>
  <c r="E9" i="1"/>
  <c r="H9" i="1" s="1"/>
  <c r="E44" i="1"/>
  <c r="H28" i="1"/>
  <c r="H44" i="1" l="1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<sst xmlns="http://schemas.openxmlformats.org/spreadsheetml/2006/main" count="52" uniqueCount="52">
  <si>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</si>
  <si>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</si>
  <si>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</si>
  <si>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</si>
  <si>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</si>
  <si>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</si>
  <si>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</si>
  <si>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</si>
  <si>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</si>
  <si>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</si>
  <si>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</si>
  <si>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</si>
  <si>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</si>
  <si>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</si>
  <si>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</si>
  <si>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</si>
  <si>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</si>
  <si>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</si>
  <si>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</si>
  <si>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</si>
  <si>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</si>
  <si>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</si>
  <si>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</si>
  <si>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</si>
  <si>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</si>
  <si>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</si>
  <si>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</si>
  <si>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</si>
  <si>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</si>
  <si>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</si>
  <si>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</si>
  <si>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</si>
  <si>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</si>
  <si>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</si>
  <si>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</si>
  <si>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</si>
  <si>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</si>
  <si>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</si>
  <si>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</si>
  <si>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</si>
  <si>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</si>
  <si>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</si>
  <si>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</si>
  <si>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</si>
  <si>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</si>
  <si>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</si>
  <si>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</si>
  <si>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</si>
  <si>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</si>
  <si>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31 de marzo de 2018</t>
  </si>
  <si>
    <t>ASEC_EAEPECFG_1erTRIM_R2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</si>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</sst>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7"/>
      <color indexed="8"/>
      <name val="Arial"/>
      <family val="2"/>
    </font>
    <font>
      <sz val="9"/>
      <color indexed="8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4" fontId="6" fillId="0" borderId="0" xfId="0" applyNumberFormat="1" applyFont="1" applyAlignment="1">
      <alignment vertical="top" wrapText="1"/>
    </xf>
    <xf numFmtId="164" fontId="8" fillId="0" borderId="0" xfId="0" applyNumberFormat="1" applyFont="1" applyAlignment="1">
      <alignment vertical="top" wrapText="1"/>
    </xf>
    <xf numFmtId="164" fontId="8" fillId="0" borderId="0" xfId="0" applyNumberFormat="1" applyFont="1" applyAlignment="1">
      <alignment vertical="top"/>
    </xf>
    <xf numFmtId="4" fontId="6" fillId="0" borderId="0" xfId="0" applyNumberFormat="1" applyFont="1" applyAlignment="1">
      <alignment vertical="top"/>
    </xf>
    <xf numFmtId="4" fontId="2" fillId="4" borderId="13" xfId="0" applyNumberFormat="1" applyFont="1" applyFill="1" applyBorder="1" applyAlignment="1">
      <alignment horizontal="right" vertical="center" wrapText="1"/>
    </xf>
    <xf numFmtId="4" fontId="3" fillId="4" borderId="20" xfId="0" applyNumberFormat="1" applyFont="1" applyFill="1" applyBorder="1" applyAlignment="1">
      <alignment horizontal="right" vertical="center" wrapText="1"/>
    </xf>
    <xf numFmtId="4" fontId="7" fillId="0" borderId="20" xfId="0" applyNumberFormat="1" applyFont="1" applyBorder="1" applyAlignment="1">
      <alignment horizontal="right" vertical="top" wrapText="1"/>
    </xf>
    <xf numFmtId="4" fontId="7" fillId="0" borderId="20" xfId="0" applyNumberFormat="1" applyFont="1" applyBorder="1" applyAlignment="1">
      <alignment vertical="top" wrapText="1"/>
    </xf>
    <xf numFmtId="4" fontId="2" fillId="4" borderId="20" xfId="0" applyNumberFormat="1" applyFont="1" applyFill="1" applyBorder="1" applyAlignment="1">
      <alignment horizontal="right" vertical="center" wrapText="1"/>
    </xf>
    <xf numFmtId="4" fontId="3" fillId="4" borderId="21" xfId="0" applyNumberFormat="1" applyFont="1" applyFill="1" applyBorder="1" applyAlignment="1">
      <alignment horizontal="right" vertical="center" wrapText="1"/>
    </xf>
    <xf numFmtId="4" fontId="7" fillId="0" borderId="20" xfId="0" applyNumberFormat="1" applyFont="1" applyBorder="1" applyAlignment="1">
      <alignment vertical="top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4"/>
  <sheetViews>
    <sheetView showGridLines="0" tabSelected="1" zoomScale="90" zoomScaleNormal="90" workbookViewId="0">
      <selection activeCell="B2" sqref="B2:H2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9" width="27.140625" style="1" bestFit="1" customWidth="1"/>
    <col min="10" max="11" width="13.7109375" style="1" customWidth="1"/>
    <col min="12" max="12" width="39.140625" style="1" customWidth="1"/>
    <col min="13" max="16384" width="11.42578125" style="1"/>
  </cols>
  <sheetData>
    <row r="1" spans="2:12" ht="4.5" customHeight="1" thickBot="1" x14ac:dyDescent="0.3">
      <c r="I1" s="5" t="s">
        <v>50</v>
      </c>
    </row>
    <row r="2" spans="2:12" x14ac:dyDescent="0.2">
      <c r="B2" s="23" t="s">
        <v>51</v>
      </c>
      <c r="C2" s="24"/>
      <c r="D2" s="24"/>
      <c r="E2" s="24"/>
      <c r="F2" s="24"/>
      <c r="G2" s="24"/>
      <c r="H2" s="25"/>
    </row>
    <row r="3" spans="2:12" x14ac:dyDescent="0.2">
      <c r="B3" s="26" t="s">
        <v>0</v>
      </c>
      <c r="C3" s="27"/>
      <c r="D3" s="27"/>
      <c r="E3" s="27"/>
      <c r="F3" s="27"/>
      <c r="G3" s="27"/>
      <c r="H3" s="28"/>
    </row>
    <row r="4" spans="2:12" x14ac:dyDescent="0.2">
      <c r="B4" s="26" t="s">
        <v>1</v>
      </c>
      <c r="C4" s="27"/>
      <c r="D4" s="27"/>
      <c r="E4" s="27"/>
      <c r="F4" s="27"/>
      <c r="G4" s="27"/>
      <c r="H4" s="28"/>
    </row>
    <row r="5" spans="2:12" ht="12.75" thickBot="1" x14ac:dyDescent="0.25">
      <c r="B5" s="29" t="s">
        <v>49</v>
      </c>
      <c r="C5" s="30"/>
      <c r="D5" s="30"/>
      <c r="E5" s="30"/>
      <c r="F5" s="30"/>
      <c r="G5" s="30"/>
      <c r="H5" s="31"/>
    </row>
    <row r="6" spans="2:12" ht="12.75" thickBot="1" x14ac:dyDescent="0.25">
      <c r="B6" s="32" t="s">
        <v>2</v>
      </c>
      <c r="C6" s="35" t="s">
        <v>3</v>
      </c>
      <c r="D6" s="36"/>
      <c r="E6" s="36"/>
      <c r="F6" s="36"/>
      <c r="G6" s="37"/>
      <c r="H6" s="38" t="s">
        <v>4</v>
      </c>
    </row>
    <row r="7" spans="2:12" ht="24.75" thickBot="1" x14ac:dyDescent="0.25">
      <c r="B7" s="33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39"/>
    </row>
    <row r="8" spans="2:12" ht="12.75" thickBot="1" x14ac:dyDescent="0.25">
      <c r="B8" s="34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12" s="9" customFormat="1" ht="12" customHeight="1" x14ac:dyDescent="0.2">
      <c r="B9" s="2" t="s">
        <v>12</v>
      </c>
      <c r="C9" s="8">
        <f>C10+C11+C12+C13+C14+C15+C16+C17</f>
        <v>1555122280</v>
      </c>
      <c r="D9" s="8">
        <f>D10+D11+D12+D13+D14+D15+D16+D17</f>
        <v>-19571622.450000003</v>
      </c>
      <c r="E9" s="8">
        <f>C9+D9</f>
        <v>1535550657.55</v>
      </c>
      <c r="F9" s="16">
        <f>F10+F11+F12+F13+F14+F15+F16+F17</f>
        <v>258423673.80520001</v>
      </c>
      <c r="G9" s="16">
        <f>G10+G11+G12+G13+G14+G15+G16+G17</f>
        <v>252065327.93520001</v>
      </c>
      <c r="H9" s="8">
        <f>E9-F9</f>
        <v>1277126983.7447999</v>
      </c>
      <c r="I9" s="14"/>
      <c r="J9" s="14"/>
      <c r="K9" s="14"/>
      <c r="L9" s="14"/>
    </row>
    <row r="10" spans="2:12" ht="12" customHeight="1" x14ac:dyDescent="0.2">
      <c r="B10" s="3" t="s">
        <v>13</v>
      </c>
      <c r="C10" s="6">
        <v>0</v>
      </c>
      <c r="D10" s="6">
        <v>0</v>
      </c>
      <c r="E10" s="6">
        <f>C10+D10</f>
        <v>0</v>
      </c>
      <c r="F10" s="17">
        <v>0</v>
      </c>
      <c r="G10" s="17">
        <v>0</v>
      </c>
      <c r="H10" s="6">
        <f>E10-F10</f>
        <v>0</v>
      </c>
      <c r="I10" s="15"/>
      <c r="J10" s="15"/>
      <c r="K10" s="15"/>
      <c r="L10" s="15"/>
    </row>
    <row r="11" spans="2:12" ht="14.45" customHeight="1" x14ac:dyDescent="0.2">
      <c r="B11" s="3" t="s">
        <v>14</v>
      </c>
      <c r="C11" s="6">
        <v>249930</v>
      </c>
      <c r="D11" s="6">
        <v>-23129</v>
      </c>
      <c r="E11" s="6">
        <f t="shared" ref="E11:E17" si="0">C11+D11</f>
        <v>226801</v>
      </c>
      <c r="F11" s="18">
        <v>18118.2</v>
      </c>
      <c r="G11" s="22">
        <v>15860.1</v>
      </c>
      <c r="H11" s="6">
        <f t="shared" ref="H11:H17" si="1">E11-F11</f>
        <v>208682.8</v>
      </c>
      <c r="I11" s="15"/>
      <c r="J11" s="15"/>
      <c r="K11" s="15"/>
      <c r="L11" s="15"/>
    </row>
    <row r="12" spans="2:12" ht="12" customHeight="1" x14ac:dyDescent="0.2">
      <c r="B12" s="3" t="s">
        <v>15</v>
      </c>
      <c r="C12" s="6">
        <v>210656951</v>
      </c>
      <c r="D12" s="6">
        <v>6296076.1100000003</v>
      </c>
      <c r="E12" s="6">
        <f t="shared" si="0"/>
        <v>216953027.11000001</v>
      </c>
      <c r="F12" s="18">
        <v>58468854.109999999</v>
      </c>
      <c r="G12" s="22">
        <v>55543484.659999996</v>
      </c>
      <c r="H12" s="6">
        <f t="shared" si="1"/>
        <v>158484173</v>
      </c>
      <c r="I12" s="15"/>
      <c r="J12" s="15"/>
      <c r="K12" s="15"/>
      <c r="L12" s="15"/>
    </row>
    <row r="13" spans="2:12" ht="14.45" customHeight="1" x14ac:dyDescent="0.2">
      <c r="B13" s="3" t="s">
        <v>16</v>
      </c>
      <c r="C13" s="6">
        <v>0</v>
      </c>
      <c r="D13" s="6">
        <v>0</v>
      </c>
      <c r="E13" s="6">
        <f t="shared" si="0"/>
        <v>0</v>
      </c>
      <c r="F13" s="17">
        <v>0</v>
      </c>
      <c r="G13" s="17">
        <v>0</v>
      </c>
      <c r="H13" s="6">
        <f t="shared" si="1"/>
        <v>0</v>
      </c>
      <c r="I13" s="15"/>
      <c r="J13" s="15"/>
      <c r="K13" s="15"/>
      <c r="L13" s="15"/>
    </row>
    <row r="14" spans="2:12" ht="12" customHeight="1" x14ac:dyDescent="0.2">
      <c r="B14" s="3" t="s">
        <v>17</v>
      </c>
      <c r="C14" s="6">
        <v>765126536</v>
      </c>
      <c r="D14" s="6">
        <v>-37657611.140000001</v>
      </c>
      <c r="E14" s="6">
        <f t="shared" si="0"/>
        <v>727468924.86000001</v>
      </c>
      <c r="F14" s="19">
        <v>70265413.255199999</v>
      </c>
      <c r="G14" s="22">
        <v>69764635.66520001</v>
      </c>
      <c r="H14" s="6">
        <f t="shared" si="1"/>
        <v>657203511.60479999</v>
      </c>
      <c r="I14" s="15"/>
      <c r="J14" s="15"/>
      <c r="K14" s="15"/>
      <c r="L14" s="15"/>
    </row>
    <row r="15" spans="2:12" ht="14.45" customHeight="1" x14ac:dyDescent="0.2">
      <c r="B15" s="3" t="s">
        <v>18</v>
      </c>
      <c r="C15" s="6">
        <v>0</v>
      </c>
      <c r="D15" s="6">
        <v>0</v>
      </c>
      <c r="E15" s="6">
        <f t="shared" si="0"/>
        <v>0</v>
      </c>
      <c r="F15" s="17">
        <v>0</v>
      </c>
      <c r="G15" s="17">
        <v>0</v>
      </c>
      <c r="H15" s="6">
        <f t="shared" si="1"/>
        <v>0</v>
      </c>
      <c r="I15" s="15"/>
      <c r="J15" s="15"/>
      <c r="K15" s="15"/>
      <c r="L15" s="15"/>
    </row>
    <row r="16" spans="2:12" ht="25.9" customHeight="1" x14ac:dyDescent="0.2">
      <c r="B16" s="3" t="s">
        <v>19</v>
      </c>
      <c r="C16" s="6">
        <v>487072568</v>
      </c>
      <c r="D16" s="6">
        <v>10902633.970000001</v>
      </c>
      <c r="E16" s="6">
        <f t="shared" si="0"/>
        <v>497975201.97000003</v>
      </c>
      <c r="F16" s="19">
        <v>114171016.59</v>
      </c>
      <c r="G16" s="22">
        <v>111426859.97</v>
      </c>
      <c r="H16" s="6">
        <f t="shared" si="1"/>
        <v>383804185.38</v>
      </c>
      <c r="I16" s="15"/>
      <c r="J16" s="15"/>
      <c r="K16" s="15"/>
      <c r="L16" s="15"/>
    </row>
    <row r="17" spans="2:12" ht="14.45" customHeight="1" x14ac:dyDescent="0.2">
      <c r="B17" s="3" t="s">
        <v>20</v>
      </c>
      <c r="C17" s="6">
        <v>92016295</v>
      </c>
      <c r="D17" s="6">
        <v>910407.61</v>
      </c>
      <c r="E17" s="6">
        <f t="shared" si="0"/>
        <v>92926702.609999999</v>
      </c>
      <c r="F17" s="19">
        <v>15500271.65</v>
      </c>
      <c r="G17" s="22">
        <v>15314487.539999999</v>
      </c>
      <c r="H17" s="6">
        <f t="shared" si="1"/>
        <v>77426430.959999993</v>
      </c>
      <c r="I17" s="11"/>
      <c r="J17" s="11"/>
      <c r="K17" s="11"/>
      <c r="L17" s="11"/>
    </row>
    <row r="18" spans="2:12" ht="10.9" customHeight="1" x14ac:dyDescent="0.2">
      <c r="B18" s="3"/>
      <c r="C18" s="6"/>
      <c r="D18" s="6"/>
      <c r="E18" s="6"/>
      <c r="F18" s="17"/>
      <c r="G18" s="17"/>
      <c r="H18" s="6"/>
      <c r="I18" s="15"/>
      <c r="J18" s="15"/>
      <c r="K18" s="15"/>
      <c r="L18" s="15"/>
    </row>
    <row r="19" spans="2:12" s="9" customFormat="1" ht="14.45" customHeight="1" x14ac:dyDescent="0.2">
      <c r="B19" s="2" t="s">
        <v>21</v>
      </c>
      <c r="C19" s="8">
        <f>SUM(C20:C26)</f>
        <v>693577150</v>
      </c>
      <c r="D19" s="8">
        <f>SUM(D20:D26)</f>
        <v>98979339.449999988</v>
      </c>
      <c r="E19" s="8">
        <f>C19+D19</f>
        <v>792556489.45000005</v>
      </c>
      <c r="F19" s="20">
        <f>SUM(F20:F26)</f>
        <v>193140631.71480006</v>
      </c>
      <c r="G19" s="20">
        <f>SUM(G20:G26)</f>
        <v>171585666.59359998</v>
      </c>
      <c r="H19" s="8">
        <f>E19-F19</f>
        <v>599415857.73519993</v>
      </c>
      <c r="I19" s="11"/>
      <c r="J19" s="11"/>
      <c r="K19" s="11"/>
      <c r="L19" s="11"/>
    </row>
    <row r="20" spans="2:12" ht="12" customHeight="1" x14ac:dyDescent="0.2">
      <c r="B20" s="3" t="s">
        <v>22</v>
      </c>
      <c r="C20" s="6">
        <v>211468306</v>
      </c>
      <c r="D20" s="6">
        <v>-3092745.37</v>
      </c>
      <c r="E20" s="6">
        <f>C20+D20</f>
        <v>208375560.63</v>
      </c>
      <c r="F20" s="19">
        <v>43074936.995200008</v>
      </c>
      <c r="G20" s="22">
        <v>42752476.1752</v>
      </c>
      <c r="H20" s="6">
        <f>E20-F20</f>
        <v>165300623.63479999</v>
      </c>
      <c r="I20" s="14"/>
      <c r="J20" s="14"/>
      <c r="K20" s="14"/>
      <c r="L20" s="14"/>
    </row>
    <row r="21" spans="2:12" ht="14.45" customHeight="1" x14ac:dyDescent="0.2">
      <c r="B21" s="3" t="s">
        <v>23</v>
      </c>
      <c r="C21" s="6">
        <v>237513016</v>
      </c>
      <c r="D21" s="6">
        <v>93509679.159999996</v>
      </c>
      <c r="E21" s="6">
        <f t="shared" ref="E21:E26" si="2">C21+D21</f>
        <v>331022695.15999997</v>
      </c>
      <c r="F21" s="19">
        <v>107211347.5896</v>
      </c>
      <c r="G21" s="22">
        <v>86261015.908399999</v>
      </c>
      <c r="H21" s="6">
        <f t="shared" ref="H21:H26" si="3">E21-F21</f>
        <v>223811347.57039997</v>
      </c>
      <c r="I21" s="15"/>
      <c r="J21" s="15"/>
      <c r="K21" s="15"/>
      <c r="L21" s="15"/>
    </row>
    <row r="22" spans="2:12" ht="15" customHeight="1" x14ac:dyDescent="0.2">
      <c r="B22" s="3" t="s">
        <v>24</v>
      </c>
      <c r="C22" s="6">
        <v>142414646</v>
      </c>
      <c r="D22" s="6">
        <v>-6308558.7800000003</v>
      </c>
      <c r="E22" s="6">
        <f t="shared" si="2"/>
        <v>136106087.22</v>
      </c>
      <c r="F22" s="19">
        <v>4299900.53</v>
      </c>
      <c r="G22" s="22">
        <v>4189522.69</v>
      </c>
      <c r="H22" s="6">
        <f t="shared" si="3"/>
        <v>131806186.69</v>
      </c>
      <c r="I22" s="15"/>
      <c r="J22" s="15"/>
      <c r="K22" s="15"/>
      <c r="L22" s="15"/>
    </row>
    <row r="23" spans="2:12" ht="24.75" customHeight="1" x14ac:dyDescent="0.2">
      <c r="B23" s="3" t="s">
        <v>25</v>
      </c>
      <c r="C23" s="6">
        <v>61688592</v>
      </c>
      <c r="D23" s="6">
        <v>-33259.79</v>
      </c>
      <c r="E23" s="6">
        <f t="shared" si="2"/>
        <v>61655332.210000001</v>
      </c>
      <c r="F23" s="19">
        <v>11289866.99</v>
      </c>
      <c r="G23" s="22">
        <v>11216967.560000001</v>
      </c>
      <c r="H23" s="6">
        <f t="shared" si="3"/>
        <v>50365465.219999999</v>
      </c>
      <c r="I23" s="15"/>
      <c r="J23" s="15"/>
      <c r="K23" s="15"/>
      <c r="L23" s="15"/>
    </row>
    <row r="24" spans="2:12" x14ac:dyDescent="0.2">
      <c r="B24" s="3" t="s">
        <v>27</v>
      </c>
      <c r="C24" s="6">
        <v>10186858</v>
      </c>
      <c r="D24" s="6">
        <v>1465614.18</v>
      </c>
      <c r="E24" s="6">
        <f t="shared" si="2"/>
        <v>11652472.18</v>
      </c>
      <c r="F24" s="19">
        <v>3234734.58</v>
      </c>
      <c r="G24" s="22">
        <v>3193946.39</v>
      </c>
      <c r="H24" s="6">
        <f t="shared" si="3"/>
        <v>8417737.5999999996</v>
      </c>
      <c r="I24" s="15"/>
      <c r="J24" s="15"/>
      <c r="K24" s="15"/>
      <c r="L24" s="15"/>
    </row>
    <row r="25" spans="2:12" ht="15" x14ac:dyDescent="0.2">
      <c r="B25" s="3" t="s">
        <v>28</v>
      </c>
      <c r="C25" s="6">
        <v>11855178</v>
      </c>
      <c r="D25" s="6">
        <v>-1102505</v>
      </c>
      <c r="E25" s="6">
        <f t="shared" si="2"/>
        <v>10752673</v>
      </c>
      <c r="F25" s="19">
        <v>1040723.36</v>
      </c>
      <c r="G25" s="22">
        <v>1012143.46</v>
      </c>
      <c r="H25" s="6">
        <f t="shared" si="3"/>
        <v>9711949.6400000006</v>
      </c>
      <c r="I25" s="11"/>
      <c r="J25" s="11"/>
      <c r="K25" s="11"/>
      <c r="L25" s="11"/>
    </row>
    <row r="26" spans="2:12" x14ac:dyDescent="0.2">
      <c r="B26" s="3" t="s">
        <v>29</v>
      </c>
      <c r="C26" s="6">
        <v>18450554</v>
      </c>
      <c r="D26" s="6">
        <v>14541115.050000001</v>
      </c>
      <c r="E26" s="6">
        <f t="shared" si="2"/>
        <v>32991669.050000001</v>
      </c>
      <c r="F26" s="19">
        <v>22989121.670000002</v>
      </c>
      <c r="G26" s="22">
        <v>22959594.41</v>
      </c>
      <c r="H26" s="6">
        <f t="shared" si="3"/>
        <v>10002547.379999999</v>
      </c>
      <c r="I26" s="15"/>
      <c r="J26" s="15"/>
      <c r="K26" s="15"/>
      <c r="L26" s="15"/>
    </row>
    <row r="27" spans="2:12" ht="10.9" customHeight="1" x14ac:dyDescent="0.2">
      <c r="B27" s="3"/>
      <c r="C27" s="6"/>
      <c r="D27" s="6"/>
      <c r="E27" s="6"/>
      <c r="F27" s="17"/>
      <c r="G27" s="17"/>
      <c r="H27" s="6"/>
      <c r="I27" s="15"/>
      <c r="J27" s="15"/>
      <c r="K27" s="15"/>
      <c r="L27" s="15"/>
    </row>
    <row r="28" spans="2:12" s="9" customFormat="1" x14ac:dyDescent="0.2">
      <c r="B28" s="2" t="s">
        <v>30</v>
      </c>
      <c r="C28" s="8">
        <f>SUM(C29:C36)</f>
        <v>71300570</v>
      </c>
      <c r="D28" s="8">
        <f>SUM(D29:D36)</f>
        <v>11492420.08</v>
      </c>
      <c r="E28" s="8">
        <f>C28+D28</f>
        <v>82792990.079999998</v>
      </c>
      <c r="F28" s="20">
        <f>SUM(F29:F36)</f>
        <v>24620843.569999997</v>
      </c>
      <c r="G28" s="20">
        <f>SUM(G29:G36)</f>
        <v>24396087.079999998</v>
      </c>
      <c r="H28" s="8">
        <f>E28-F28</f>
        <v>58172146.510000005</v>
      </c>
      <c r="I28" s="13"/>
      <c r="J28" s="13"/>
      <c r="K28" s="13"/>
      <c r="L28" s="13"/>
    </row>
    <row r="29" spans="2:12" ht="24" x14ac:dyDescent="0.2">
      <c r="B29" s="3" t="s">
        <v>31</v>
      </c>
      <c r="C29" s="6">
        <v>15817041</v>
      </c>
      <c r="D29" s="6">
        <v>3825741.99</v>
      </c>
      <c r="E29" s="6">
        <f>C29+D29</f>
        <v>19642782.990000002</v>
      </c>
      <c r="F29" s="19">
        <v>11817989.439999999</v>
      </c>
      <c r="G29" s="19">
        <v>11750361.789999999</v>
      </c>
      <c r="H29" s="6">
        <f>E29-F29</f>
        <v>7824793.5500000026</v>
      </c>
      <c r="I29" s="12"/>
      <c r="J29" s="12"/>
      <c r="K29" s="12"/>
      <c r="L29" s="12"/>
    </row>
    <row r="30" spans="2:12" ht="15" x14ac:dyDescent="0.2">
      <c r="B30" s="3" t="s">
        <v>32</v>
      </c>
      <c r="C30" s="6">
        <v>3297429</v>
      </c>
      <c r="D30" s="6">
        <v>8738165.8599999994</v>
      </c>
      <c r="E30" s="6">
        <f t="shared" ref="E30:E37" si="4">C30+D30</f>
        <v>12035594.859999999</v>
      </c>
      <c r="F30" s="19">
        <v>1793384.56</v>
      </c>
      <c r="G30" s="19">
        <v>1744770.22</v>
      </c>
      <c r="H30" s="6">
        <f t="shared" ref="H30:H37" si="5">E30-F30</f>
        <v>10242210.299999999</v>
      </c>
      <c r="I30" s="11"/>
      <c r="J30" s="11"/>
      <c r="K30" s="11"/>
      <c r="L30" s="11"/>
    </row>
    <row r="31" spans="2:12" x14ac:dyDescent="0.2">
      <c r="B31" s="3" t="s">
        <v>33</v>
      </c>
      <c r="C31" s="6">
        <v>0</v>
      </c>
      <c r="D31" s="6">
        <v>0</v>
      </c>
      <c r="E31" s="6">
        <f t="shared" si="4"/>
        <v>0</v>
      </c>
      <c r="F31" s="19">
        <v>0</v>
      </c>
      <c r="G31" s="17">
        <v>0</v>
      </c>
      <c r="H31" s="6">
        <f t="shared" si="5"/>
        <v>0</v>
      </c>
      <c r="I31" s="12"/>
      <c r="J31" s="12"/>
      <c r="K31" s="12"/>
      <c r="L31" s="12"/>
    </row>
    <row r="32" spans="2:12" x14ac:dyDescent="0.2">
      <c r="B32" s="3" t="s">
        <v>34</v>
      </c>
      <c r="C32" s="6">
        <v>0</v>
      </c>
      <c r="D32" s="6">
        <v>0</v>
      </c>
      <c r="E32" s="6">
        <f t="shared" si="4"/>
        <v>0</v>
      </c>
      <c r="F32" s="19">
        <v>0</v>
      </c>
      <c r="G32" s="17">
        <v>0</v>
      </c>
      <c r="H32" s="6">
        <f t="shared" si="5"/>
        <v>0</v>
      </c>
      <c r="I32" s="12"/>
      <c r="J32" s="12"/>
      <c r="K32" s="12"/>
      <c r="L32" s="12"/>
    </row>
    <row r="33" spans="2:12" x14ac:dyDescent="0.2">
      <c r="B33" s="3" t="s">
        <v>35</v>
      </c>
      <c r="C33" s="6">
        <v>28772603</v>
      </c>
      <c r="D33" s="6">
        <v>550555.49</v>
      </c>
      <c r="E33" s="6">
        <f t="shared" si="4"/>
        <v>29323158.489999998</v>
      </c>
      <c r="F33" s="19">
        <v>8925631.8699999992</v>
      </c>
      <c r="G33" s="19">
        <v>8925631.8699999992</v>
      </c>
      <c r="H33" s="6">
        <f t="shared" si="5"/>
        <v>20397526.619999997</v>
      </c>
      <c r="I33" s="12"/>
      <c r="J33" s="12"/>
      <c r="K33" s="12"/>
      <c r="L33" s="12"/>
    </row>
    <row r="34" spans="2:12" x14ac:dyDescent="0.2">
      <c r="B34" s="3" t="s">
        <v>36</v>
      </c>
      <c r="C34" s="6">
        <v>0</v>
      </c>
      <c r="D34" s="6">
        <v>0</v>
      </c>
      <c r="E34" s="6">
        <f t="shared" si="4"/>
        <v>0</v>
      </c>
      <c r="F34" s="17">
        <v>0</v>
      </c>
      <c r="G34" s="17">
        <v>0</v>
      </c>
      <c r="H34" s="6">
        <f t="shared" si="5"/>
        <v>0</v>
      </c>
      <c r="I34" s="12"/>
      <c r="J34" s="12"/>
      <c r="K34" s="12"/>
      <c r="L34" s="12"/>
    </row>
    <row r="35" spans="2:12" x14ac:dyDescent="0.2">
      <c r="B35" s="3" t="s">
        <v>37</v>
      </c>
      <c r="C35" s="6">
        <v>1059279</v>
      </c>
      <c r="D35" s="6">
        <v>371676.74</v>
      </c>
      <c r="E35" s="6">
        <f t="shared" si="4"/>
        <v>1430955.74</v>
      </c>
      <c r="F35" s="19">
        <v>471003.4</v>
      </c>
      <c r="G35" s="19">
        <v>468094.3</v>
      </c>
      <c r="H35" s="6">
        <f t="shared" si="5"/>
        <v>959952.34</v>
      </c>
      <c r="I35" s="12"/>
      <c r="J35" s="12"/>
      <c r="K35" s="12"/>
      <c r="L35" s="12"/>
    </row>
    <row r="36" spans="2:12" x14ac:dyDescent="0.2">
      <c r="B36" s="3" t="s">
        <v>38</v>
      </c>
      <c r="C36" s="6">
        <v>22354218</v>
      </c>
      <c r="D36" s="6">
        <v>-1993720</v>
      </c>
      <c r="E36" s="6">
        <f t="shared" si="4"/>
        <v>20360498</v>
      </c>
      <c r="F36" s="19">
        <v>1612834.3</v>
      </c>
      <c r="G36" s="19">
        <v>1507228.9</v>
      </c>
      <c r="H36" s="6">
        <f t="shared" si="5"/>
        <v>18747663.699999999</v>
      </c>
      <c r="I36" s="12"/>
      <c r="J36" s="12"/>
      <c r="K36" s="12"/>
      <c r="L36" s="12"/>
    </row>
    <row r="37" spans="2:12" x14ac:dyDescent="0.2">
      <c r="B37" s="3" t="s">
        <v>39</v>
      </c>
      <c r="C37" s="6">
        <v>0</v>
      </c>
      <c r="D37" s="6">
        <v>0</v>
      </c>
      <c r="E37" s="6">
        <f t="shared" si="4"/>
        <v>0</v>
      </c>
      <c r="F37" s="17">
        <v>0</v>
      </c>
      <c r="G37" s="17">
        <v>0</v>
      </c>
      <c r="H37" s="6">
        <f t="shared" si="5"/>
        <v>0</v>
      </c>
      <c r="I37" s="12"/>
      <c r="J37" s="12"/>
      <c r="K37" s="12"/>
      <c r="L37" s="12"/>
    </row>
    <row r="38" spans="2:12" x14ac:dyDescent="0.2">
      <c r="B38" s="3"/>
      <c r="C38" s="6"/>
      <c r="D38" s="6"/>
      <c r="E38" s="6"/>
      <c r="F38" s="17"/>
      <c r="G38" s="17"/>
      <c r="H38" s="6"/>
    </row>
    <row r="39" spans="2:12" s="9" customFormat="1" ht="21.6" customHeight="1" x14ac:dyDescent="0.2">
      <c r="B39" s="2" t="s">
        <v>40</v>
      </c>
      <c r="C39" s="8">
        <v>0</v>
      </c>
      <c r="D39" s="8">
        <v>0</v>
      </c>
      <c r="E39" s="8">
        <v>0</v>
      </c>
      <c r="F39" s="20">
        <v>0</v>
      </c>
      <c r="G39" s="20">
        <v>0</v>
      </c>
      <c r="H39" s="8">
        <v>0</v>
      </c>
    </row>
    <row r="40" spans="2:12" ht="24" x14ac:dyDescent="0.2">
      <c r="B40" s="3" t="s">
        <v>41</v>
      </c>
      <c r="C40" s="6">
        <v>0</v>
      </c>
      <c r="D40" s="6">
        <v>0</v>
      </c>
      <c r="E40" s="6">
        <v>0</v>
      </c>
      <c r="F40" s="17">
        <v>0</v>
      </c>
      <c r="G40" s="17">
        <v>0</v>
      </c>
      <c r="H40" s="6">
        <v>0</v>
      </c>
    </row>
    <row r="41" spans="2:12" ht="36" x14ac:dyDescent="0.2">
      <c r="B41" s="3" t="s">
        <v>42</v>
      </c>
      <c r="C41" s="6">
        <v>0</v>
      </c>
      <c r="D41" s="6">
        <v>0</v>
      </c>
      <c r="E41" s="6">
        <v>0</v>
      </c>
      <c r="F41" s="17">
        <v>0</v>
      </c>
      <c r="G41" s="17">
        <v>0</v>
      </c>
      <c r="H41" s="6">
        <v>0</v>
      </c>
    </row>
    <row r="42" spans="2:12" x14ac:dyDescent="0.2">
      <c r="B42" s="3" t="s">
        <v>43</v>
      </c>
      <c r="C42" s="6">
        <v>0</v>
      </c>
      <c r="D42" s="6">
        <v>0</v>
      </c>
      <c r="E42" s="6">
        <v>0</v>
      </c>
      <c r="F42" s="17">
        <v>0</v>
      </c>
      <c r="G42" s="17">
        <v>0</v>
      </c>
      <c r="H42" s="6">
        <v>0</v>
      </c>
    </row>
    <row r="43" spans="2:12" ht="12.75" thickBot="1" x14ac:dyDescent="0.25">
      <c r="B43" s="3" t="s">
        <v>44</v>
      </c>
      <c r="C43" s="6">
        <v>0</v>
      </c>
      <c r="D43" s="6">
        <v>0</v>
      </c>
      <c r="E43" s="6">
        <v>0</v>
      </c>
      <c r="F43" s="21">
        <v>0</v>
      </c>
      <c r="G43" s="21">
        <v>0</v>
      </c>
      <c r="H43" s="6">
        <v>0</v>
      </c>
    </row>
    <row r="44" spans="2:12" ht="12.75" thickBot="1" x14ac:dyDescent="0.25">
      <c r="B44" s="4" t="s">
        <v>26</v>
      </c>
      <c r="C44" s="7">
        <f t="shared" ref="C44:H44" si="6">C9+C19+C28+C39</f>
        <v>2320000000</v>
      </c>
      <c r="D44" s="7">
        <f t="shared" si="6"/>
        <v>90900137.079999983</v>
      </c>
      <c r="E44" s="7">
        <f t="shared" si="6"/>
        <v>2410900137.0799999</v>
      </c>
      <c r="F44" s="7">
        <f t="shared" si="6"/>
        <v>476185149.09000009</v>
      </c>
      <c r="G44" s="7">
        <f t="shared" si="6"/>
        <v>448047081.60879999</v>
      </c>
      <c r="H44" s="7">
        <f t="shared" si="6"/>
        <v>1934714987.9899998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6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2017-06-13T16:39:43Z</cp:lastPrinted>
  <dcterms:created xsi:type="dcterms:W3CDTF">2015-10-07T18:41:16Z</dcterms:created>
  <dcterms:modified xsi:type="dcterms:W3CDTF">2018-05-02T18:36:56Z</dcterms:modified>
</cp:coreProperties>
</file>