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ANUAL 2018\"/>
    </mc:Choice>
  </mc:AlternateContent>
  <bookViews>
    <workbookView xWindow="0" yWindow="0" windowWidth="12330" windowHeight="5820"/>
  </bookViews>
  <sheets>
    <sheet name="FEDERALES" sheetId="4" r:id="rId1"/>
    <sheet name="CUENTAS BANCARIAS" sheetId="1" r:id="rId2"/>
  </sheets>
  <definedNames>
    <definedName name="_xlnm.Print_Titles" localSheetId="1">'CUENTAS BANCARIAS'!$1:$9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72" i="1" s="1"/>
  <c r="F57" i="1"/>
  <c r="F56" i="1"/>
  <c r="F55" i="1"/>
  <c r="F59" i="1" s="1"/>
  <c r="F51" i="1"/>
</calcChain>
</file>

<file path=xl/sharedStrings.xml><?xml version="1.0" encoding="utf-8"?>
<sst xmlns="http://schemas.openxmlformats.org/spreadsheetml/2006/main" count="351" uniqueCount="145">
  <si>
    <t>Municipio de Saltillo Coahuila</t>
  </si>
  <si>
    <t>Relacion de cuentas bancarias productivas especificas</t>
  </si>
  <si>
    <t>Al 31 de diciembre de 2017</t>
  </si>
  <si>
    <t>Concepto</t>
  </si>
  <si>
    <t>Institución Bancaria</t>
  </si>
  <si>
    <t>No. de Cuenta</t>
  </si>
  <si>
    <t>Saldo</t>
  </si>
  <si>
    <t>Tipo de Recurso</t>
  </si>
  <si>
    <t>MERCADO NUEVO SALTILLO / RECUPERACION DE REMODELACION</t>
  </si>
  <si>
    <t>BBVA BANCOMER</t>
  </si>
  <si>
    <t>010-669804-2</t>
  </si>
  <si>
    <t>$</t>
  </si>
  <si>
    <t>Propios</t>
  </si>
  <si>
    <t>PAGO A PROVEEDORES</t>
  </si>
  <si>
    <t>BANORTE</t>
  </si>
  <si>
    <t>066-04693-1</t>
  </si>
  <si>
    <t>PAGO PREDIAL 2003</t>
  </si>
  <si>
    <t>066-04604-4</t>
  </si>
  <si>
    <t>NOMINA TARJETA 2003</t>
  </si>
  <si>
    <t>066-04688-5</t>
  </si>
  <si>
    <t>RESERVA AGUINALDO</t>
  </si>
  <si>
    <t>BANREGIO</t>
  </si>
  <si>
    <t>06-02540-001-0</t>
  </si>
  <si>
    <t>PAGOS INTERNET</t>
  </si>
  <si>
    <t>056990774-9</t>
  </si>
  <si>
    <t>PREDIAL INTERNET</t>
  </si>
  <si>
    <t>SCOTIABANK INVERLAT</t>
  </si>
  <si>
    <t>18701488295</t>
  </si>
  <si>
    <t>BANCOMER</t>
  </si>
  <si>
    <t>171530550</t>
  </si>
  <si>
    <t>INFRAESTRUCTURA 2011</t>
  </si>
  <si>
    <t>0671077460</t>
  </si>
  <si>
    <t>Federal</t>
  </si>
  <si>
    <t>PAVIMENTACION Y EQUIPAMIENTOS DEPORTIVOS</t>
  </si>
  <si>
    <t>0184298764</t>
  </si>
  <si>
    <t>SANEAMIENTO DE AGUA</t>
  </si>
  <si>
    <t>0808486420</t>
  </si>
  <si>
    <t>Municipal/Propios</t>
  </si>
  <si>
    <t>TARJETAS / TERMINAL</t>
  </si>
  <si>
    <t>0191313630</t>
  </si>
  <si>
    <t>PROGRAMA DEL FONDO DE PAVIMENTACION 2013</t>
  </si>
  <si>
    <t>0877625645</t>
  </si>
  <si>
    <t>INFRAESTRUCTURA CULTURAL MUNICIPAL</t>
  </si>
  <si>
    <t>0877625690</t>
  </si>
  <si>
    <t>PROYECTOS DE DESARROLLO REGIONAL 2013</t>
  </si>
  <si>
    <t>0887134593</t>
  </si>
  <si>
    <t>PROGRAMAS REGIONALES 2013</t>
  </si>
  <si>
    <t>0887134584</t>
  </si>
  <si>
    <t>RESCATE DE ESPACIOS PUBLICOS 2013</t>
  </si>
  <si>
    <t>0887134575</t>
  </si>
  <si>
    <t>PROGRAMAS REGIONALES  "C" 2013</t>
  </si>
  <si>
    <t>0209045787</t>
  </si>
  <si>
    <t>PROVEEDORES 2014</t>
  </si>
  <si>
    <t>897145132</t>
  </si>
  <si>
    <t>NOMINA 2014</t>
  </si>
  <si>
    <t>0213619738</t>
  </si>
  <si>
    <t>FONDO DE CULTURA 2014</t>
  </si>
  <si>
    <t>0221603705</t>
  </si>
  <si>
    <t>HABITAT 2014</t>
  </si>
  <si>
    <t>18702504421</t>
  </si>
  <si>
    <t>RESCATE DE ESPACIOS PUBLICOS 2014</t>
  </si>
  <si>
    <t>18702504413</t>
  </si>
  <si>
    <t>CENTRO HISTORICO</t>
  </si>
  <si>
    <t>006045960011</t>
  </si>
  <si>
    <t>HABITAT 2014 / MUNICIPAL</t>
  </si>
  <si>
    <t>18702542927</t>
  </si>
  <si>
    <t>TARJETAS</t>
  </si>
  <si>
    <t>006046360018</t>
  </si>
  <si>
    <t>OBRAS ESTATALES / IMPUESTO SOBRE NOMINA</t>
  </si>
  <si>
    <t>18702552795</t>
  </si>
  <si>
    <t>FONDO DE INFRAESTRUCTURA 2015</t>
  </si>
  <si>
    <t>18702585804</t>
  </si>
  <si>
    <t>PROGRAMA DE INCENTIVOS PARA LA OPERACION DE PLANTAS DE TRATAMIENTO DE AGUAS RESUIDUALES</t>
  </si>
  <si>
    <t>18702597462</t>
  </si>
  <si>
    <t>PROGRAMA DEL FONDO DE PAVIMENTACION</t>
  </si>
  <si>
    <t>18702597470</t>
  </si>
  <si>
    <t>FONDO DE INFRAESTRUCTURA DEPORTIVA</t>
  </si>
  <si>
    <t>0268546227</t>
  </si>
  <si>
    <t>MULTAS ELECTRONICAS</t>
  </si>
  <si>
    <t>0260732350</t>
  </si>
  <si>
    <t>HABITAT MUNICIPAL 2015</t>
  </si>
  <si>
    <t>18702650908</t>
  </si>
  <si>
    <t>Estatal</t>
  </si>
  <si>
    <t>HABITAT FEDERAL 2015</t>
  </si>
  <si>
    <t>18702650894</t>
  </si>
  <si>
    <t>RESCATE DE ESPACIOS PUBLICOS 2015</t>
  </si>
  <si>
    <t>0199764208</t>
  </si>
  <si>
    <t>CTA PUENTE POR DEVOLUCION POR CANCELACION DE FONDO CTA PUENTE DEVOLUCION POR CANCELACION DE FONDO FIJO</t>
  </si>
  <si>
    <t>CUENTA PUENTE</t>
  </si>
  <si>
    <t>*</t>
  </si>
  <si>
    <t>FONDO DE FORTALECIMIENTO 2016</t>
  </si>
  <si>
    <t>18702722801</t>
  </si>
  <si>
    <t>FONDO DE INFRAESTRUCTURA SOCIAL 2016</t>
  </si>
  <si>
    <t>18702722828</t>
  </si>
  <si>
    <t>PROYECTOS REGIONALES</t>
  </si>
  <si>
    <t>18702721457</t>
  </si>
  <si>
    <t>RESCATE DE ESPACIOS PUBLICOS</t>
  </si>
  <si>
    <t>0105515874</t>
  </si>
  <si>
    <t>HABITAT FEDERAL 2016</t>
  </si>
  <si>
    <t>0437730363</t>
  </si>
  <si>
    <t>0107099142</t>
  </si>
  <si>
    <t>HABITAT MUNICIPAL 2016</t>
  </si>
  <si>
    <t>0443939279</t>
  </si>
  <si>
    <t xml:space="preserve"> </t>
  </si>
  <si>
    <t>REHABILITACION - FORTASEG-PROVEEDOR 2016</t>
  </si>
  <si>
    <t>18702788535</t>
  </si>
  <si>
    <t>18702816938</t>
  </si>
  <si>
    <t xml:space="preserve"> FORDE/FIDEICOMISO</t>
  </si>
  <si>
    <t>18702811979</t>
  </si>
  <si>
    <t>FORDECYT</t>
  </si>
  <si>
    <t>18702811987</t>
  </si>
  <si>
    <t>PROGRAMAS REGIONALES 2016</t>
  </si>
  <si>
    <t>0461082487</t>
  </si>
  <si>
    <t>FORTASEG 2017</t>
  </si>
  <si>
    <t>18702876957</t>
  </si>
  <si>
    <t>FORTASEG 2017 MUNCIPAL</t>
  </si>
  <si>
    <t>18702876930</t>
  </si>
  <si>
    <t>FONDO DE FORTALECIMIENTO  2017</t>
  </si>
  <si>
    <t>18702863928</t>
  </si>
  <si>
    <t>FONDO DE INFRAESTRUCTURA SOCIAL 2017</t>
  </si>
  <si>
    <t>18702863901</t>
  </si>
  <si>
    <t>PARTICIPACIONES FEDERALES RAMO 28</t>
  </si>
  <si>
    <t>0474447787</t>
  </si>
  <si>
    <t>0489030996</t>
  </si>
  <si>
    <t>0489031069</t>
  </si>
  <si>
    <t>PROVEEDORES/FORTASEG</t>
  </si>
  <si>
    <t>18702927942</t>
  </si>
  <si>
    <t>PAGO INTERNET OBRAS PUBLICAS</t>
  </si>
  <si>
    <t>0424988780</t>
  </si>
  <si>
    <t>FORTALECIMIENTO FINANCIERO</t>
  </si>
  <si>
    <t>01107917688</t>
  </si>
  <si>
    <t>FOTEASE</t>
  </si>
  <si>
    <t>0110823880</t>
  </si>
  <si>
    <t>FORTALECE 2017</t>
  </si>
  <si>
    <t>0309640961</t>
  </si>
  <si>
    <t>CAJA DE AHORRO</t>
  </si>
  <si>
    <t>0645203318</t>
  </si>
  <si>
    <t xml:space="preserve">TRANSPORTE </t>
  </si>
  <si>
    <t>0355914052</t>
  </si>
  <si>
    <t>MUNICIPIO DE SALTILLO COAHUILA</t>
  </si>
  <si>
    <t>Fondo, Programa o Convenio</t>
  </si>
  <si>
    <t>Datos de la Cuenta Bancaria</t>
  </si>
  <si>
    <t>Número de Cuenta</t>
  </si>
  <si>
    <t>RELACION DE CUENTAS BANCARIAS PRODUCTIVAS ESPECIFICAS</t>
  </si>
  <si>
    <t>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</si>
</sst>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i/>
      <sz val="12"/>
      <name val="Tahoma"/>
      <family val="2"/>
    </font>
    <font>
      <b/>
      <i/>
      <sz val="11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9"/>
      <name val="Tahoma"/>
      <family val="2"/>
    </font>
    <font>
      <b/>
      <i/>
      <sz val="9"/>
      <name val="Tahoma"/>
      <family val="2"/>
    </font>
    <font>
      <i/>
      <sz val="10"/>
      <color indexed="9"/>
      <name val="Tahoma"/>
      <family val="2"/>
    </font>
    <font>
      <sz val="10"/>
      <name val="Arial"/>
      <family val="2"/>
    </font>
    <font>
      <sz val="9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Alignme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4" fontId="3" fillId="0" borderId="5" xfId="0" applyNumberFormat="1" applyFont="1" applyBorder="1"/>
    <xf numFmtId="4" fontId="3" fillId="0" borderId="0" xfId="0" applyNumberFormat="1" applyFont="1" applyBorder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6" fillId="0" borderId="0" xfId="0" applyFont="1" applyAlignment="1">
      <alignment horizontal="right"/>
    </xf>
    <xf numFmtId="4" fontId="6" fillId="0" borderId="3" xfId="0" applyNumberFormat="1" applyFont="1" applyBorder="1"/>
    <xf numFmtId="0" fontId="5" fillId="0" borderId="0" xfId="0" applyFont="1"/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774412</xdr:colOff>
      <xdr:row>5</xdr:row>
      <xdr:rowOff>45605</xdr:rowOff>
    </xdr:to>
    <xdr:pic>
      <xdr:nvPicPr>
        <xdr:cNvPr id="2" name="Imagen 4" descr=":escudo manol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736312" cy="77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0</xdr:row>
      <xdr:rowOff>57150</xdr:rowOff>
    </xdr:from>
    <xdr:to>
      <xdr:col>2</xdr:col>
      <xdr:colOff>1193260</xdr:colOff>
      <xdr:row>4</xdr:row>
      <xdr:rowOff>133350</xdr:rowOff>
    </xdr:to>
    <xdr:pic>
      <xdr:nvPicPr>
        <xdr:cNvPr id="3" name="Imagen 9" descr=":Logos Administración 2018 2019-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7150"/>
          <a:ext cx="79321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0</xdr:row>
      <xdr:rowOff>84489</xdr:rowOff>
    </xdr:from>
    <xdr:to>
      <xdr:col>1</xdr:col>
      <xdr:colOff>986117</xdr:colOff>
      <xdr:row>5</xdr:row>
      <xdr:rowOff>180975</xdr:rowOff>
    </xdr:to>
    <xdr:pic>
      <xdr:nvPicPr>
        <xdr:cNvPr id="3" name="Imagen 4" descr=":escudo manol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84489"/>
          <a:ext cx="919443" cy="972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0</xdr:row>
      <xdr:rowOff>123825</xdr:rowOff>
    </xdr:from>
    <xdr:to>
      <xdr:col>3</xdr:col>
      <xdr:colOff>1323975</xdr:colOff>
      <xdr:row>5</xdr:row>
      <xdr:rowOff>142874</xdr:rowOff>
    </xdr:to>
    <xdr:pic>
      <xdr:nvPicPr>
        <xdr:cNvPr id="5" name="Imagen 9" descr=":Logos Administración 2018 2019-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23825"/>
          <a:ext cx="981075" cy="89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6"/>
  <sheetViews>
    <sheetView tabSelected="1" workbookViewId="0">
      <selection activeCell="D31" sqref="D31"/>
    </sheetView>
  </sheetViews>
  <sheetFormatPr baseColWidth="10" defaultRowHeight="12.75" x14ac:dyDescent="0.2"/>
  <cols>
    <col min="1" max="1" width="44.42578125" customWidth="1"/>
    <col min="2" max="2" width="20.5703125" customWidth="1"/>
    <col min="3" max="3" width="18.140625" customWidth="1"/>
  </cols>
  <sheetData>
    <row r="3" spans="1:3" x14ac:dyDescent="0.2">
      <c r="A3" s="59" t="s">
        <v>139</v>
      </c>
      <c r="B3" s="59"/>
      <c r="C3" s="59"/>
    </row>
    <row r="4" spans="1:3" x14ac:dyDescent="0.2">
      <c r="A4" s="59"/>
      <c r="B4" s="59"/>
      <c r="C4" s="59"/>
    </row>
    <row r="5" spans="1:3" x14ac:dyDescent="0.2">
      <c r="A5" s="59" t="s">
        <v>143</v>
      </c>
      <c r="B5" s="59"/>
      <c r="C5" s="59"/>
    </row>
    <row r="6" spans="1:3" x14ac:dyDescent="0.2">
      <c r="A6" s="59" t="s">
        <v>144</v>
      </c>
      <c r="B6" s="59"/>
      <c r="C6" s="59"/>
    </row>
    <row r="7" spans="1:3" x14ac:dyDescent="0.2">
      <c r="A7" s="60"/>
      <c r="B7" s="60"/>
      <c r="C7" s="60"/>
    </row>
    <row r="8" spans="1:3" s="51" customFormat="1" ht="15" customHeight="1" x14ac:dyDescent="0.2">
      <c r="A8" s="58" t="s">
        <v>140</v>
      </c>
      <c r="B8" s="58" t="s">
        <v>141</v>
      </c>
      <c r="C8" s="58"/>
    </row>
    <row r="9" spans="1:3" s="51" customFormat="1" ht="15" customHeight="1" x14ac:dyDescent="0.2">
      <c r="A9" s="58"/>
      <c r="B9" s="57" t="s">
        <v>4</v>
      </c>
      <c r="C9" s="57" t="s">
        <v>142</v>
      </c>
    </row>
    <row r="10" spans="1:3" s="51" customFormat="1" ht="7.5" customHeight="1" x14ac:dyDescent="0.2">
      <c r="A10" s="52"/>
      <c r="B10" s="52"/>
      <c r="C10" s="52"/>
    </row>
    <row r="11" spans="1:3" x14ac:dyDescent="0.2">
      <c r="A11" s="53" t="s">
        <v>30</v>
      </c>
      <c r="B11" s="54" t="s">
        <v>14</v>
      </c>
      <c r="C11" s="55" t="s">
        <v>31</v>
      </c>
    </row>
    <row r="12" spans="1:3" x14ac:dyDescent="0.2">
      <c r="A12" s="53" t="s">
        <v>33</v>
      </c>
      <c r="B12" s="56" t="s">
        <v>28</v>
      </c>
      <c r="C12" s="55" t="s">
        <v>34</v>
      </c>
    </row>
    <row r="13" spans="1:3" x14ac:dyDescent="0.2">
      <c r="A13" s="53" t="s">
        <v>40</v>
      </c>
      <c r="B13" s="54" t="s">
        <v>14</v>
      </c>
      <c r="C13" s="55" t="s">
        <v>41</v>
      </c>
    </row>
    <row r="14" spans="1:3" x14ac:dyDescent="0.2">
      <c r="A14" s="53" t="s">
        <v>42</v>
      </c>
      <c r="B14" s="54" t="s">
        <v>14</v>
      </c>
      <c r="C14" s="55" t="s">
        <v>43</v>
      </c>
    </row>
    <row r="15" spans="1:3" x14ac:dyDescent="0.2">
      <c r="A15" s="53" t="s">
        <v>44</v>
      </c>
      <c r="B15" s="54" t="s">
        <v>14</v>
      </c>
      <c r="C15" s="55" t="s">
        <v>45</v>
      </c>
    </row>
    <row r="16" spans="1:3" x14ac:dyDescent="0.2">
      <c r="A16" s="53" t="s">
        <v>46</v>
      </c>
      <c r="B16" s="54" t="s">
        <v>14</v>
      </c>
      <c r="C16" s="55" t="s">
        <v>47</v>
      </c>
    </row>
    <row r="17" spans="1:3" x14ac:dyDescent="0.2">
      <c r="A17" s="53" t="s">
        <v>48</v>
      </c>
      <c r="B17" s="54" t="s">
        <v>14</v>
      </c>
      <c r="C17" s="55" t="s">
        <v>49</v>
      </c>
    </row>
    <row r="18" spans="1:3" x14ac:dyDescent="0.2">
      <c r="A18" s="53" t="s">
        <v>50</v>
      </c>
      <c r="B18" s="54" t="s">
        <v>14</v>
      </c>
      <c r="C18" s="55" t="s">
        <v>51</v>
      </c>
    </row>
    <row r="19" spans="1:3" x14ac:dyDescent="0.2">
      <c r="A19" s="53" t="s">
        <v>56</v>
      </c>
      <c r="B19" s="54" t="s">
        <v>14</v>
      </c>
      <c r="C19" s="55" t="s">
        <v>57</v>
      </c>
    </row>
    <row r="20" spans="1:3" x14ac:dyDescent="0.2">
      <c r="A20" s="53" t="s">
        <v>58</v>
      </c>
      <c r="B20" s="54" t="s">
        <v>26</v>
      </c>
      <c r="C20" s="55" t="s">
        <v>59</v>
      </c>
    </row>
    <row r="21" spans="1:3" x14ac:dyDescent="0.2">
      <c r="A21" s="53" t="s">
        <v>60</v>
      </c>
      <c r="B21" s="54" t="s">
        <v>26</v>
      </c>
      <c r="C21" s="55" t="s">
        <v>61</v>
      </c>
    </row>
    <row r="22" spans="1:3" x14ac:dyDescent="0.2">
      <c r="A22" s="53" t="s">
        <v>70</v>
      </c>
      <c r="B22" s="54" t="s">
        <v>26</v>
      </c>
      <c r="C22" s="55" t="s">
        <v>71</v>
      </c>
    </row>
    <row r="23" spans="1:3" ht="33.75" x14ac:dyDescent="0.2">
      <c r="A23" s="53" t="s">
        <v>72</v>
      </c>
      <c r="B23" s="54" t="s">
        <v>26</v>
      </c>
      <c r="C23" s="55" t="s">
        <v>73</v>
      </c>
    </row>
    <row r="24" spans="1:3" x14ac:dyDescent="0.2">
      <c r="A24" s="53" t="s">
        <v>74</v>
      </c>
      <c r="B24" s="54" t="s">
        <v>26</v>
      </c>
      <c r="C24" s="55" t="s">
        <v>75</v>
      </c>
    </row>
    <row r="25" spans="1:3" x14ac:dyDescent="0.2">
      <c r="A25" s="53" t="s">
        <v>76</v>
      </c>
      <c r="B25" s="54" t="s">
        <v>14</v>
      </c>
      <c r="C25" s="55" t="s">
        <v>77</v>
      </c>
    </row>
    <row r="26" spans="1:3" x14ac:dyDescent="0.2">
      <c r="A26" s="53" t="s">
        <v>83</v>
      </c>
      <c r="B26" s="54" t="s">
        <v>26</v>
      </c>
      <c r="C26" s="55" t="s">
        <v>84</v>
      </c>
    </row>
    <row r="27" spans="1:3" x14ac:dyDescent="0.2">
      <c r="A27" s="53" t="s">
        <v>85</v>
      </c>
      <c r="B27" s="54" t="s">
        <v>28</v>
      </c>
      <c r="C27" s="55" t="s">
        <v>86</v>
      </c>
    </row>
    <row r="28" spans="1:3" x14ac:dyDescent="0.2">
      <c r="A28" s="53" t="s">
        <v>90</v>
      </c>
      <c r="B28" s="54" t="s">
        <v>26</v>
      </c>
      <c r="C28" s="55" t="s">
        <v>91</v>
      </c>
    </row>
    <row r="29" spans="1:3" x14ac:dyDescent="0.2">
      <c r="A29" s="53" t="s">
        <v>92</v>
      </c>
      <c r="B29" s="54" t="s">
        <v>26</v>
      </c>
      <c r="C29" s="55" t="s">
        <v>93</v>
      </c>
    </row>
    <row r="30" spans="1:3" x14ac:dyDescent="0.2">
      <c r="A30" s="53" t="s">
        <v>94</v>
      </c>
      <c r="B30" s="54" t="s">
        <v>26</v>
      </c>
      <c r="C30" s="55" t="s">
        <v>95</v>
      </c>
    </row>
    <row r="31" spans="1:3" x14ac:dyDescent="0.2">
      <c r="A31" s="53" t="s">
        <v>96</v>
      </c>
      <c r="B31" s="54" t="s">
        <v>28</v>
      </c>
      <c r="C31" s="55" t="s">
        <v>97</v>
      </c>
    </row>
    <row r="32" spans="1:3" x14ac:dyDescent="0.2">
      <c r="A32" s="53" t="s">
        <v>98</v>
      </c>
      <c r="B32" s="54" t="s">
        <v>14</v>
      </c>
      <c r="C32" s="55" t="s">
        <v>99</v>
      </c>
    </row>
    <row r="33" spans="1:3" x14ac:dyDescent="0.2">
      <c r="A33" s="53" t="s">
        <v>42</v>
      </c>
      <c r="B33" s="54" t="s">
        <v>26</v>
      </c>
      <c r="C33" s="55" t="s">
        <v>106</v>
      </c>
    </row>
    <row r="34" spans="1:3" x14ac:dyDescent="0.2">
      <c r="A34" s="53" t="s">
        <v>107</v>
      </c>
      <c r="B34" s="54" t="s">
        <v>26</v>
      </c>
      <c r="C34" s="55" t="s">
        <v>108</v>
      </c>
    </row>
    <row r="35" spans="1:3" x14ac:dyDescent="0.2">
      <c r="A35" s="53" t="s">
        <v>109</v>
      </c>
      <c r="B35" s="54" t="s">
        <v>26</v>
      </c>
      <c r="C35" s="55" t="s">
        <v>110</v>
      </c>
    </row>
    <row r="36" spans="1:3" x14ac:dyDescent="0.2">
      <c r="A36" s="53" t="s">
        <v>111</v>
      </c>
      <c r="B36" s="54" t="s">
        <v>14</v>
      </c>
      <c r="C36" s="55" t="s">
        <v>112</v>
      </c>
    </row>
    <row r="37" spans="1:3" x14ac:dyDescent="0.2">
      <c r="A37" s="53" t="s">
        <v>113</v>
      </c>
      <c r="B37" s="54" t="s">
        <v>26</v>
      </c>
      <c r="C37" s="55" t="s">
        <v>114</v>
      </c>
    </row>
    <row r="38" spans="1:3" x14ac:dyDescent="0.2">
      <c r="A38" s="53" t="s">
        <v>117</v>
      </c>
      <c r="B38" s="54" t="s">
        <v>26</v>
      </c>
      <c r="C38" s="55" t="s">
        <v>118</v>
      </c>
    </row>
    <row r="39" spans="1:3" x14ac:dyDescent="0.2">
      <c r="A39" s="53" t="s">
        <v>119</v>
      </c>
      <c r="B39" s="54" t="s">
        <v>26</v>
      </c>
      <c r="C39" s="55" t="s">
        <v>120</v>
      </c>
    </row>
    <row r="40" spans="1:3" x14ac:dyDescent="0.2">
      <c r="A40" s="53" t="s">
        <v>121</v>
      </c>
      <c r="B40" s="54" t="s">
        <v>14</v>
      </c>
      <c r="C40" s="55" t="s">
        <v>122</v>
      </c>
    </row>
    <row r="41" spans="1:3" x14ac:dyDescent="0.2">
      <c r="A41" s="53" t="s">
        <v>121</v>
      </c>
      <c r="B41" s="54" t="s">
        <v>14</v>
      </c>
      <c r="C41" s="55" t="s">
        <v>123</v>
      </c>
    </row>
    <row r="42" spans="1:3" x14ac:dyDescent="0.2">
      <c r="A42" s="53" t="s">
        <v>62</v>
      </c>
      <c r="B42" s="54" t="s">
        <v>14</v>
      </c>
      <c r="C42" s="55" t="s">
        <v>124</v>
      </c>
    </row>
    <row r="43" spans="1:3" x14ac:dyDescent="0.2">
      <c r="A43" s="53" t="s">
        <v>125</v>
      </c>
      <c r="B43" s="54" t="s">
        <v>26</v>
      </c>
      <c r="C43" s="55" t="s">
        <v>126</v>
      </c>
    </row>
    <row r="44" spans="1:3" x14ac:dyDescent="0.2">
      <c r="A44" s="53" t="s">
        <v>129</v>
      </c>
      <c r="B44" s="54" t="s">
        <v>28</v>
      </c>
      <c r="C44" s="55" t="s">
        <v>130</v>
      </c>
    </row>
    <row r="45" spans="1:3" x14ac:dyDescent="0.2">
      <c r="A45" s="53" t="s">
        <v>131</v>
      </c>
      <c r="B45" s="54" t="s">
        <v>28</v>
      </c>
      <c r="C45" s="55" t="s">
        <v>132</v>
      </c>
    </row>
    <row r="46" spans="1:3" x14ac:dyDescent="0.2">
      <c r="A46" s="53" t="s">
        <v>133</v>
      </c>
      <c r="B46" s="54" t="s">
        <v>14</v>
      </c>
      <c r="C46" s="55" t="s">
        <v>134</v>
      </c>
    </row>
  </sheetData>
  <mergeCells count="7">
    <mergeCell ref="B8:C8"/>
    <mergeCell ref="A8:A9"/>
    <mergeCell ref="A3:C3"/>
    <mergeCell ref="A4:C4"/>
    <mergeCell ref="A5:C5"/>
    <mergeCell ref="A6:C6"/>
    <mergeCell ref="A7:C7"/>
  </mergeCells>
  <printOptions horizontalCentered="1"/>
  <pageMargins left="0.19685039370078741" right="0.19685039370078741" top="0.19685039370078741" bottom="0.19685039370078741" header="0.31496062992125984" footer="0.31496062992125984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7" tint="0.39997558519241921"/>
  </sheetPr>
  <dimension ref="B1:I73"/>
  <sheetViews>
    <sheetView topLeftCell="A64" workbookViewId="0">
      <selection activeCell="C81" sqref="C81"/>
    </sheetView>
  </sheetViews>
  <sheetFormatPr baseColWidth="10" defaultRowHeight="12.75" x14ac:dyDescent="0.2"/>
  <cols>
    <col min="1" max="1" width="1.7109375" style="15" customWidth="1"/>
    <col min="2" max="2" width="46.85546875" style="15" customWidth="1"/>
    <col min="3" max="3" width="23.28515625" style="15" customWidth="1"/>
    <col min="4" max="4" width="20.7109375" style="15" customWidth="1"/>
    <col min="5" max="5" width="2.85546875" style="16" hidden="1" customWidth="1"/>
    <col min="6" max="6" width="15.42578125" style="17" hidden="1" customWidth="1"/>
    <col min="7" max="7" width="1.7109375" style="15" hidden="1" customWidth="1"/>
    <col min="8" max="8" width="17.28515625" style="14" hidden="1" customWidth="1"/>
    <col min="9" max="16384" width="11.42578125" style="15"/>
  </cols>
  <sheetData>
    <row r="1" spans="2:9" s="2" customFormat="1" ht="15" x14ac:dyDescent="0.2">
      <c r="B1" s="61" t="s">
        <v>0</v>
      </c>
      <c r="C1" s="61"/>
      <c r="D1" s="61"/>
      <c r="E1" s="61"/>
      <c r="F1" s="61"/>
      <c r="G1" s="61"/>
      <c r="H1" s="61"/>
      <c r="I1" s="61"/>
    </row>
    <row r="2" spans="2:9" s="2" customFormat="1" ht="9" customHeight="1" x14ac:dyDescent="0.2">
      <c r="B2" s="3"/>
      <c r="C2" s="3"/>
      <c r="D2" s="3"/>
      <c r="E2" s="3"/>
      <c r="F2" s="4"/>
      <c r="G2" s="5"/>
      <c r="H2" s="3"/>
      <c r="I2" s="1"/>
    </row>
    <row r="3" spans="2:9" s="2" customFormat="1" ht="15" x14ac:dyDescent="0.2">
      <c r="B3" s="61" t="s">
        <v>1</v>
      </c>
      <c r="C3" s="61"/>
      <c r="D3" s="61"/>
      <c r="E3" s="50"/>
      <c r="F3" s="50"/>
      <c r="G3" s="50"/>
      <c r="H3" s="50"/>
      <c r="I3" s="50"/>
    </row>
    <row r="4" spans="2:9" s="2" customFormat="1" ht="15" x14ac:dyDescent="0.2">
      <c r="B4" s="61" t="s">
        <v>2</v>
      </c>
      <c r="C4" s="61"/>
      <c r="D4" s="61"/>
      <c r="E4" s="50"/>
      <c r="F4" s="50"/>
      <c r="G4" s="50"/>
      <c r="H4" s="50"/>
      <c r="I4" s="50"/>
    </row>
    <row r="5" spans="2:9" s="2" customFormat="1" ht="15" x14ac:dyDescent="0.2">
      <c r="B5" s="6"/>
      <c r="C5" s="6"/>
      <c r="D5" s="6"/>
      <c r="E5" s="6"/>
      <c r="F5" s="6"/>
      <c r="G5" s="6"/>
      <c r="H5" s="6"/>
    </row>
    <row r="6" spans="2:9" s="2" customFormat="1" ht="15" x14ac:dyDescent="0.2">
      <c r="B6" s="1"/>
      <c r="C6" s="1"/>
      <c r="D6" s="1"/>
      <c r="E6" s="1"/>
      <c r="F6" s="1"/>
      <c r="G6" s="1"/>
      <c r="H6" s="1"/>
    </row>
    <row r="7" spans="2:9" s="2" customFormat="1" ht="8.25" customHeight="1" x14ac:dyDescent="0.2">
      <c r="E7" s="7"/>
      <c r="F7" s="8"/>
      <c r="H7" s="1"/>
    </row>
    <row r="8" spans="2:9" s="13" customFormat="1" ht="25.5" customHeight="1" x14ac:dyDescent="0.2">
      <c r="B8" s="10" t="s">
        <v>3</v>
      </c>
      <c r="C8" s="9" t="s">
        <v>4</v>
      </c>
      <c r="D8" s="10" t="s">
        <v>5</v>
      </c>
      <c r="E8" s="62" t="s">
        <v>6</v>
      </c>
      <c r="F8" s="63"/>
      <c r="G8" s="11"/>
      <c r="H8" s="12" t="s">
        <v>7</v>
      </c>
    </row>
    <row r="9" spans="2:9" ht="6" customHeight="1" x14ac:dyDescent="0.2"/>
    <row r="10" spans="2:9" s="18" customFormat="1" ht="27" hidden="1" customHeight="1" x14ac:dyDescent="0.2">
      <c r="B10" s="19" t="s">
        <v>8</v>
      </c>
      <c r="C10" s="20" t="s">
        <v>9</v>
      </c>
      <c r="D10" s="21" t="s">
        <v>10</v>
      </c>
      <c r="E10" s="22" t="s">
        <v>11</v>
      </c>
      <c r="F10" s="23">
        <v>0</v>
      </c>
      <c r="H10" s="24" t="s">
        <v>12</v>
      </c>
    </row>
    <row r="11" spans="2:9" s="18" customFormat="1" ht="27" hidden="1" customHeight="1" x14ac:dyDescent="0.2">
      <c r="B11" s="25" t="s">
        <v>13</v>
      </c>
      <c r="C11" s="25" t="s">
        <v>14</v>
      </c>
      <c r="D11" s="26" t="s">
        <v>15</v>
      </c>
      <c r="E11" s="27"/>
      <c r="F11" s="28"/>
      <c r="H11" s="24"/>
    </row>
    <row r="12" spans="2:9" s="18" customFormat="1" ht="27" hidden="1" customHeight="1" x14ac:dyDescent="0.2">
      <c r="B12" s="25" t="s">
        <v>16</v>
      </c>
      <c r="C12" s="25" t="s">
        <v>14</v>
      </c>
      <c r="D12" s="26" t="s">
        <v>17</v>
      </c>
      <c r="E12" s="27"/>
      <c r="F12" s="28">
        <v>0</v>
      </c>
      <c r="H12" s="24"/>
    </row>
    <row r="13" spans="2:9" s="29" customFormat="1" ht="19.5" customHeight="1" x14ac:dyDescent="0.2">
      <c r="B13" s="30" t="s">
        <v>18</v>
      </c>
      <c r="C13" s="25" t="s">
        <v>14</v>
      </c>
      <c r="D13" s="31" t="s">
        <v>19</v>
      </c>
      <c r="E13" s="27"/>
      <c r="F13" s="28">
        <v>24117.57</v>
      </c>
      <c r="H13" s="24" t="s">
        <v>12</v>
      </c>
    </row>
    <row r="14" spans="2:9" s="32" customFormat="1" ht="19.5" customHeight="1" x14ac:dyDescent="0.2">
      <c r="B14" s="30" t="s">
        <v>20</v>
      </c>
      <c r="C14" s="25" t="s">
        <v>21</v>
      </c>
      <c r="D14" s="31" t="s">
        <v>22</v>
      </c>
      <c r="E14" s="27"/>
      <c r="F14" s="28">
        <v>20393841.719999999</v>
      </c>
      <c r="G14" s="33"/>
      <c r="H14" s="34" t="s">
        <v>12</v>
      </c>
    </row>
    <row r="15" spans="2:9" s="32" customFormat="1" ht="20.25" customHeight="1" x14ac:dyDescent="0.2">
      <c r="B15" s="30" t="s">
        <v>23</v>
      </c>
      <c r="C15" s="25" t="s">
        <v>14</v>
      </c>
      <c r="D15" s="31" t="s">
        <v>24</v>
      </c>
      <c r="E15" s="27"/>
      <c r="F15" s="28">
        <v>83503.47</v>
      </c>
      <c r="G15" s="33"/>
      <c r="H15" s="34" t="s">
        <v>12</v>
      </c>
    </row>
    <row r="16" spans="2:9" s="29" customFormat="1" ht="19.5" customHeight="1" x14ac:dyDescent="0.2">
      <c r="B16" s="30" t="s">
        <v>25</v>
      </c>
      <c r="C16" s="25" t="s">
        <v>26</v>
      </c>
      <c r="D16" s="31" t="s">
        <v>27</v>
      </c>
      <c r="E16" s="27"/>
      <c r="F16" s="28">
        <v>33269.18</v>
      </c>
      <c r="G16" s="33"/>
      <c r="H16" s="34" t="s">
        <v>12</v>
      </c>
    </row>
    <row r="17" spans="2:8" s="29" customFormat="1" ht="19.5" customHeight="1" x14ac:dyDescent="0.2">
      <c r="B17" s="30" t="s">
        <v>25</v>
      </c>
      <c r="C17" s="25" t="s">
        <v>28</v>
      </c>
      <c r="D17" s="31" t="s">
        <v>29</v>
      </c>
      <c r="E17" s="27"/>
      <c r="F17" s="28">
        <v>144898.13</v>
      </c>
      <c r="G17" s="33"/>
      <c r="H17" s="34" t="s">
        <v>12</v>
      </c>
    </row>
    <row r="18" spans="2:8" s="29" customFormat="1" ht="19.5" customHeight="1" x14ac:dyDescent="0.2">
      <c r="B18" s="30" t="s">
        <v>30</v>
      </c>
      <c r="C18" s="25" t="s">
        <v>14</v>
      </c>
      <c r="D18" s="31" t="s">
        <v>31</v>
      </c>
      <c r="E18" s="27"/>
      <c r="F18" s="28">
        <v>451601.56</v>
      </c>
      <c r="G18" s="33"/>
      <c r="H18" s="34" t="s">
        <v>32</v>
      </c>
    </row>
    <row r="19" spans="2:8" s="29" customFormat="1" ht="27" customHeight="1" x14ac:dyDescent="0.2">
      <c r="B19" s="30" t="s">
        <v>33</v>
      </c>
      <c r="C19" s="25" t="s">
        <v>28</v>
      </c>
      <c r="D19" s="31" t="s">
        <v>34</v>
      </c>
      <c r="E19" s="27"/>
      <c r="F19" s="28">
        <v>196794.9</v>
      </c>
      <c r="G19" s="33"/>
      <c r="H19" s="34" t="s">
        <v>32</v>
      </c>
    </row>
    <row r="20" spans="2:8" s="29" customFormat="1" ht="30" customHeight="1" x14ac:dyDescent="0.2">
      <c r="B20" s="30" t="s">
        <v>35</v>
      </c>
      <c r="C20" s="25" t="s">
        <v>14</v>
      </c>
      <c r="D20" s="31" t="s">
        <v>36</v>
      </c>
      <c r="E20" s="27"/>
      <c r="F20" s="28">
        <v>701881.51</v>
      </c>
      <c r="G20" s="35"/>
      <c r="H20" s="36" t="s">
        <v>37</v>
      </c>
    </row>
    <row r="21" spans="2:8" s="29" customFormat="1" ht="30" customHeight="1" x14ac:dyDescent="0.2">
      <c r="B21" s="30" t="s">
        <v>38</v>
      </c>
      <c r="C21" s="25" t="s">
        <v>28</v>
      </c>
      <c r="D21" s="31" t="s">
        <v>39</v>
      </c>
      <c r="E21" s="27"/>
      <c r="F21" s="28">
        <v>439568.82</v>
      </c>
      <c r="G21" s="35"/>
      <c r="H21" s="36" t="s">
        <v>37</v>
      </c>
    </row>
    <row r="22" spans="2:8" s="29" customFormat="1" ht="30" customHeight="1" x14ac:dyDescent="0.2">
      <c r="B22" s="30" t="s">
        <v>40</v>
      </c>
      <c r="C22" s="25" t="s">
        <v>14</v>
      </c>
      <c r="D22" s="31" t="s">
        <v>41</v>
      </c>
      <c r="E22" s="27"/>
      <c r="F22" s="28">
        <v>80520.03</v>
      </c>
      <c r="G22" s="33"/>
      <c r="H22" s="34" t="s">
        <v>12</v>
      </c>
    </row>
    <row r="23" spans="2:8" s="29" customFormat="1" ht="30" customHeight="1" x14ac:dyDescent="0.2">
      <c r="B23" s="30" t="s">
        <v>42</v>
      </c>
      <c r="C23" s="25" t="s">
        <v>14</v>
      </c>
      <c r="D23" s="31" t="s">
        <v>43</v>
      </c>
      <c r="E23" s="27"/>
      <c r="F23" s="28">
        <v>589991.88</v>
      </c>
      <c r="G23" s="35"/>
      <c r="H23" s="36" t="s">
        <v>37</v>
      </c>
    </row>
    <row r="24" spans="2:8" s="29" customFormat="1" ht="30" customHeight="1" x14ac:dyDescent="0.2">
      <c r="B24" s="30" t="s">
        <v>44</v>
      </c>
      <c r="C24" s="25" t="s">
        <v>14</v>
      </c>
      <c r="D24" s="31" t="s">
        <v>45</v>
      </c>
      <c r="E24" s="27"/>
      <c r="F24" s="28">
        <v>152401.88</v>
      </c>
      <c r="G24" s="33"/>
      <c r="H24" s="34" t="s">
        <v>12</v>
      </c>
    </row>
    <row r="25" spans="2:8" s="29" customFormat="1" ht="30" customHeight="1" x14ac:dyDescent="0.2">
      <c r="B25" s="30" t="s">
        <v>46</v>
      </c>
      <c r="C25" s="25" t="s">
        <v>14</v>
      </c>
      <c r="D25" s="31" t="s">
        <v>47</v>
      </c>
      <c r="E25" s="27"/>
      <c r="F25" s="28">
        <v>637696.15</v>
      </c>
      <c r="G25" s="33"/>
      <c r="H25" s="34" t="s">
        <v>32</v>
      </c>
    </row>
    <row r="26" spans="2:8" s="29" customFormat="1" ht="30" customHeight="1" x14ac:dyDescent="0.2">
      <c r="B26" s="30" t="s">
        <v>48</v>
      </c>
      <c r="C26" s="25" t="s">
        <v>14</v>
      </c>
      <c r="D26" s="31" t="s">
        <v>49</v>
      </c>
      <c r="E26" s="27"/>
      <c r="F26" s="28">
        <v>1197517.27</v>
      </c>
      <c r="G26" s="33"/>
      <c r="H26" s="34" t="s">
        <v>32</v>
      </c>
    </row>
    <row r="27" spans="2:8" s="29" customFormat="1" ht="30" customHeight="1" x14ac:dyDescent="0.2">
      <c r="B27" s="30" t="s">
        <v>50</v>
      </c>
      <c r="C27" s="25" t="s">
        <v>14</v>
      </c>
      <c r="D27" s="31" t="s">
        <v>51</v>
      </c>
      <c r="E27" s="27"/>
      <c r="F27" s="28">
        <v>472499.6</v>
      </c>
      <c r="G27" s="33"/>
      <c r="H27" s="34" t="s">
        <v>32</v>
      </c>
    </row>
    <row r="28" spans="2:8" s="29" customFormat="1" ht="30" customHeight="1" x14ac:dyDescent="0.2">
      <c r="B28" s="30" t="s">
        <v>52</v>
      </c>
      <c r="C28" s="25" t="s">
        <v>14</v>
      </c>
      <c r="D28" s="31" t="s">
        <v>53</v>
      </c>
      <c r="E28" s="27"/>
      <c r="F28" s="28">
        <v>5017289.32</v>
      </c>
      <c r="G28" s="33"/>
      <c r="H28" s="34" t="s">
        <v>32</v>
      </c>
    </row>
    <row r="29" spans="2:8" s="29" customFormat="1" ht="30" customHeight="1" x14ac:dyDescent="0.2">
      <c r="B29" s="30" t="s">
        <v>54</v>
      </c>
      <c r="C29" s="25" t="s">
        <v>14</v>
      </c>
      <c r="D29" s="31" t="s">
        <v>55</v>
      </c>
      <c r="E29" s="27"/>
      <c r="F29" s="28">
        <v>61627.15</v>
      </c>
      <c r="G29" s="33"/>
      <c r="H29" s="34" t="s">
        <v>32</v>
      </c>
    </row>
    <row r="30" spans="2:8" s="29" customFormat="1" ht="30" customHeight="1" x14ac:dyDescent="0.2">
      <c r="B30" s="30" t="s">
        <v>56</v>
      </c>
      <c r="C30" s="25" t="s">
        <v>14</v>
      </c>
      <c r="D30" s="31" t="s">
        <v>57</v>
      </c>
      <c r="E30" s="27"/>
      <c r="F30" s="28">
        <v>1732599.05</v>
      </c>
      <c r="G30" s="33"/>
      <c r="H30" s="34" t="s">
        <v>32</v>
      </c>
    </row>
    <row r="31" spans="2:8" s="29" customFormat="1" ht="30" customHeight="1" x14ac:dyDescent="0.2">
      <c r="B31" s="30" t="s">
        <v>58</v>
      </c>
      <c r="C31" s="25" t="s">
        <v>26</v>
      </c>
      <c r="D31" s="31" t="s">
        <v>59</v>
      </c>
      <c r="E31" s="27"/>
      <c r="F31" s="28">
        <v>5977.76</v>
      </c>
      <c r="G31" s="33"/>
      <c r="H31" s="34" t="s">
        <v>32</v>
      </c>
    </row>
    <row r="32" spans="2:8" s="29" customFormat="1" ht="30" customHeight="1" x14ac:dyDescent="0.2">
      <c r="B32" s="30" t="s">
        <v>60</v>
      </c>
      <c r="C32" s="25" t="s">
        <v>26</v>
      </c>
      <c r="D32" s="31" t="s">
        <v>61</v>
      </c>
      <c r="E32" s="27"/>
      <c r="F32" s="28">
        <v>1481355.57</v>
      </c>
      <c r="G32" s="33"/>
      <c r="H32" s="34" t="s">
        <v>12</v>
      </c>
    </row>
    <row r="33" spans="2:8" s="29" customFormat="1" ht="30" customHeight="1" x14ac:dyDescent="0.2">
      <c r="B33" s="30" t="s">
        <v>62</v>
      </c>
      <c r="C33" s="25" t="s">
        <v>21</v>
      </c>
      <c r="D33" s="31" t="s">
        <v>63</v>
      </c>
      <c r="E33" s="27"/>
      <c r="F33" s="28">
        <v>441749.34</v>
      </c>
      <c r="G33" s="33"/>
      <c r="H33" s="34" t="s">
        <v>12</v>
      </c>
    </row>
    <row r="34" spans="2:8" s="29" customFormat="1" ht="30" customHeight="1" x14ac:dyDescent="0.2">
      <c r="B34" s="30" t="s">
        <v>64</v>
      </c>
      <c r="C34" s="25" t="s">
        <v>26</v>
      </c>
      <c r="D34" s="31" t="s">
        <v>65</v>
      </c>
      <c r="E34" s="27"/>
      <c r="F34" s="28">
        <v>4561016.83</v>
      </c>
      <c r="G34" s="33"/>
      <c r="H34" s="34" t="s">
        <v>37</v>
      </c>
    </row>
    <row r="35" spans="2:8" s="29" customFormat="1" ht="30" customHeight="1" x14ac:dyDescent="0.2">
      <c r="B35" s="30" t="s">
        <v>66</v>
      </c>
      <c r="C35" s="25" t="s">
        <v>21</v>
      </c>
      <c r="D35" s="31" t="s">
        <v>67</v>
      </c>
      <c r="E35" s="27"/>
      <c r="F35" s="28">
        <v>52970.47</v>
      </c>
      <c r="G35" s="33"/>
      <c r="H35" s="34" t="s">
        <v>32</v>
      </c>
    </row>
    <row r="36" spans="2:8" s="29" customFormat="1" ht="30" customHeight="1" x14ac:dyDescent="0.2">
      <c r="B36" s="30" t="s">
        <v>68</v>
      </c>
      <c r="C36" s="25" t="s">
        <v>26</v>
      </c>
      <c r="D36" s="31" t="s">
        <v>69</v>
      </c>
      <c r="E36" s="27"/>
      <c r="F36" s="28">
        <v>299941.21000000002</v>
      </c>
      <c r="G36" s="33"/>
      <c r="H36" s="34" t="s">
        <v>32</v>
      </c>
    </row>
    <row r="37" spans="2:8" s="29" customFormat="1" ht="30" customHeight="1" x14ac:dyDescent="0.2">
      <c r="B37" s="30" t="s">
        <v>70</v>
      </c>
      <c r="C37" s="25" t="s">
        <v>26</v>
      </c>
      <c r="D37" s="31" t="s">
        <v>71</v>
      </c>
      <c r="E37" s="27"/>
      <c r="F37" s="28">
        <v>130818.74</v>
      </c>
      <c r="G37" s="33"/>
      <c r="H37" s="34" t="s">
        <v>32</v>
      </c>
    </row>
    <row r="38" spans="2:8" s="29" customFormat="1" ht="30" customHeight="1" x14ac:dyDescent="0.2">
      <c r="B38" s="30" t="s">
        <v>72</v>
      </c>
      <c r="C38" s="25" t="s">
        <v>26</v>
      </c>
      <c r="D38" s="31" t="s">
        <v>73</v>
      </c>
      <c r="E38" s="27"/>
      <c r="F38" s="28">
        <v>93863.31</v>
      </c>
      <c r="G38" s="33"/>
      <c r="H38" s="34" t="s">
        <v>37</v>
      </c>
    </row>
    <row r="39" spans="2:8" s="29" customFormat="1" ht="30" customHeight="1" x14ac:dyDescent="0.2">
      <c r="B39" s="30" t="s">
        <v>74</v>
      </c>
      <c r="C39" s="25" t="s">
        <v>26</v>
      </c>
      <c r="D39" s="31" t="s">
        <v>75</v>
      </c>
      <c r="E39" s="27"/>
      <c r="F39" s="28">
        <v>349.36</v>
      </c>
      <c r="G39" s="33"/>
      <c r="H39" s="34" t="s">
        <v>37</v>
      </c>
    </row>
    <row r="40" spans="2:8" s="29" customFormat="1" ht="30" customHeight="1" x14ac:dyDescent="0.2">
      <c r="B40" s="30" t="s">
        <v>76</v>
      </c>
      <c r="C40" s="25" t="s">
        <v>14</v>
      </c>
      <c r="D40" s="31" t="s">
        <v>77</v>
      </c>
      <c r="E40" s="27"/>
      <c r="F40" s="28">
        <v>5443.07</v>
      </c>
      <c r="G40" s="33"/>
      <c r="H40" s="34" t="s">
        <v>37</v>
      </c>
    </row>
    <row r="41" spans="2:8" s="29" customFormat="1" ht="30" customHeight="1" x14ac:dyDescent="0.2">
      <c r="B41" s="30" t="s">
        <v>78</v>
      </c>
      <c r="C41" s="25" t="s">
        <v>14</v>
      </c>
      <c r="D41" s="31" t="s">
        <v>79</v>
      </c>
      <c r="E41" s="27"/>
      <c r="F41" s="28">
        <v>720174.84</v>
      </c>
      <c r="G41" s="33"/>
      <c r="H41" s="34" t="s">
        <v>37</v>
      </c>
    </row>
    <row r="42" spans="2:8" s="29" customFormat="1" ht="30" customHeight="1" x14ac:dyDescent="0.2">
      <c r="B42" s="30" t="s">
        <v>80</v>
      </c>
      <c r="C42" s="25" t="s">
        <v>26</v>
      </c>
      <c r="D42" s="31" t="s">
        <v>81</v>
      </c>
      <c r="E42" s="27"/>
      <c r="F42" s="28">
        <v>6711652.8200000003</v>
      </c>
      <c r="G42" s="33"/>
      <c r="H42" s="34" t="s">
        <v>82</v>
      </c>
    </row>
    <row r="43" spans="2:8" s="29" customFormat="1" ht="30" customHeight="1" x14ac:dyDescent="0.2">
      <c r="B43" s="30" t="s">
        <v>83</v>
      </c>
      <c r="C43" s="25" t="s">
        <v>26</v>
      </c>
      <c r="D43" s="31" t="s">
        <v>84</v>
      </c>
      <c r="E43" s="27"/>
      <c r="F43" s="28">
        <v>66513134.399999999</v>
      </c>
      <c r="G43" s="33"/>
      <c r="H43" s="34" t="s">
        <v>32</v>
      </c>
    </row>
    <row r="44" spans="2:8" s="29" customFormat="1" ht="30" customHeight="1" x14ac:dyDescent="0.2">
      <c r="B44" s="30" t="s">
        <v>85</v>
      </c>
      <c r="C44" s="25" t="s">
        <v>28</v>
      </c>
      <c r="D44" s="31" t="s">
        <v>86</v>
      </c>
      <c r="E44" s="27"/>
      <c r="F44" s="28">
        <v>329789.46000000002</v>
      </c>
      <c r="G44" s="33"/>
      <c r="H44" s="34" t="s">
        <v>32</v>
      </c>
    </row>
    <row r="45" spans="2:8" s="29" customFormat="1" ht="30" customHeight="1" x14ac:dyDescent="0.2">
      <c r="B45" s="30" t="s">
        <v>87</v>
      </c>
      <c r="C45" s="25" t="s">
        <v>88</v>
      </c>
      <c r="D45" s="31" t="s">
        <v>89</v>
      </c>
      <c r="E45" s="27"/>
      <c r="F45" s="28">
        <v>3508811.04</v>
      </c>
      <c r="G45" s="33"/>
      <c r="H45" s="34" t="s">
        <v>32</v>
      </c>
    </row>
    <row r="46" spans="2:8" s="29" customFormat="1" ht="30" customHeight="1" x14ac:dyDescent="0.2">
      <c r="B46" s="30" t="s">
        <v>90</v>
      </c>
      <c r="C46" s="25" t="s">
        <v>26</v>
      </c>
      <c r="D46" s="31" t="s">
        <v>91</v>
      </c>
      <c r="E46" s="27"/>
      <c r="F46" s="28">
        <v>3510229.02</v>
      </c>
      <c r="G46" s="33"/>
      <c r="H46" s="34" t="s">
        <v>32</v>
      </c>
    </row>
    <row r="47" spans="2:8" s="29" customFormat="1" ht="30" customHeight="1" x14ac:dyDescent="0.2">
      <c r="B47" s="30" t="s">
        <v>92</v>
      </c>
      <c r="C47" s="25" t="s">
        <v>26</v>
      </c>
      <c r="D47" s="31" t="s">
        <v>93</v>
      </c>
      <c r="E47" s="27"/>
      <c r="F47" s="28">
        <v>471347.51</v>
      </c>
      <c r="G47" s="33"/>
      <c r="H47" s="34" t="s">
        <v>37</v>
      </c>
    </row>
    <row r="48" spans="2:8" s="29" customFormat="1" ht="30" customHeight="1" x14ac:dyDescent="0.2">
      <c r="B48" s="30" t="s">
        <v>94</v>
      </c>
      <c r="C48" s="25" t="s">
        <v>26</v>
      </c>
      <c r="D48" s="31" t="s">
        <v>95</v>
      </c>
      <c r="E48" s="27"/>
      <c r="F48" s="28">
        <v>6372760.8099999996</v>
      </c>
      <c r="G48" s="33"/>
      <c r="H48" s="34" t="s">
        <v>37</v>
      </c>
    </row>
    <row r="49" spans="2:8" s="29" customFormat="1" ht="30" customHeight="1" x14ac:dyDescent="0.2">
      <c r="B49" s="30" t="s">
        <v>96</v>
      </c>
      <c r="C49" s="25" t="s">
        <v>28</v>
      </c>
      <c r="D49" s="31" t="s">
        <v>97</v>
      </c>
      <c r="E49" s="27"/>
      <c r="F49" s="28">
        <v>3940187.97</v>
      </c>
      <c r="G49" s="33"/>
      <c r="H49" s="34" t="s">
        <v>32</v>
      </c>
    </row>
    <row r="50" spans="2:8" s="29" customFormat="1" ht="30" customHeight="1" x14ac:dyDescent="0.2">
      <c r="B50" s="30" t="s">
        <v>98</v>
      </c>
      <c r="C50" s="25" t="s">
        <v>14</v>
      </c>
      <c r="D50" s="31" t="s">
        <v>99</v>
      </c>
      <c r="E50" s="27"/>
      <c r="F50" s="28">
        <v>602711.27</v>
      </c>
      <c r="G50" s="33"/>
      <c r="H50" s="34" t="s">
        <v>32</v>
      </c>
    </row>
    <row r="51" spans="2:8" s="29" customFormat="1" ht="21.75" customHeight="1" thickBot="1" x14ac:dyDescent="0.25">
      <c r="B51" s="30" t="s">
        <v>96</v>
      </c>
      <c r="C51" s="25" t="s">
        <v>28</v>
      </c>
      <c r="D51" s="31" t="s">
        <v>100</v>
      </c>
      <c r="E51" s="37" t="s">
        <v>11</v>
      </c>
      <c r="F51" s="38">
        <f>SUM(F13:F50)</f>
        <v>132165903.98999999</v>
      </c>
      <c r="G51" s="39"/>
      <c r="H51" s="40"/>
    </row>
    <row r="52" spans="2:8" s="29" customFormat="1" ht="13.5" thickTop="1" x14ac:dyDescent="0.2">
      <c r="B52" s="30" t="s">
        <v>101</v>
      </c>
      <c r="C52" s="25" t="s">
        <v>14</v>
      </c>
      <c r="D52" s="31" t="s">
        <v>102</v>
      </c>
      <c r="E52" s="41"/>
      <c r="F52" s="42" t="s">
        <v>103</v>
      </c>
      <c r="H52" s="34"/>
    </row>
    <row r="53" spans="2:8" ht="28.5" customHeight="1" x14ac:dyDescent="0.2">
      <c r="B53" s="30" t="s">
        <v>104</v>
      </c>
      <c r="C53" s="25" t="s">
        <v>26</v>
      </c>
      <c r="D53" s="31" t="s">
        <v>105</v>
      </c>
    </row>
    <row r="54" spans="2:8" ht="28.5" customHeight="1" x14ac:dyDescent="0.2">
      <c r="B54" s="30" t="s">
        <v>42</v>
      </c>
      <c r="C54" s="25" t="s">
        <v>26</v>
      </c>
      <c r="D54" s="31" t="s">
        <v>106</v>
      </c>
    </row>
    <row r="55" spans="2:8" ht="28.5" customHeight="1" x14ac:dyDescent="0.2">
      <c r="B55" s="30" t="s">
        <v>107</v>
      </c>
      <c r="C55" s="25" t="s">
        <v>26</v>
      </c>
      <c r="D55" s="31" t="s">
        <v>108</v>
      </c>
      <c r="F55" s="17" t="e">
        <f>+F13+#REF!+F14+F15+#REF!+#REF!+#REF!+#REF!+#REF!+F16+F17+#REF!+F22+#REF!+#REF!+F24+#REF!</f>
        <v>#REF!</v>
      </c>
    </row>
    <row r="56" spans="2:8" ht="28.5" customHeight="1" x14ac:dyDescent="0.2">
      <c r="B56" s="30" t="s">
        <v>109</v>
      </c>
      <c r="C56" s="25" t="s">
        <v>26</v>
      </c>
      <c r="D56" s="31" t="s">
        <v>110</v>
      </c>
      <c r="F56" s="17" t="e">
        <f>+#REF!+#REF!+#REF!+#REF!+#REF!+#REF!+#REF!+F18+#REF!+F19+#REF!+#REF!+#REF!+#REF!+#REF!+#REF!+#REF!+#REF!+#REF!+#REF!+#REF!+#REF!+F25+#REF!+F26+F27+F28+F29+F30+F31</f>
        <v>#REF!</v>
      </c>
    </row>
    <row r="57" spans="2:8" ht="28.5" customHeight="1" x14ac:dyDescent="0.2">
      <c r="B57" s="30" t="s">
        <v>111</v>
      </c>
      <c r="C57" s="25" t="s">
        <v>14</v>
      </c>
      <c r="D57" s="31" t="s">
        <v>112</v>
      </c>
      <c r="F57" s="17" t="e">
        <f>+F20+F23+F21+#REF!</f>
        <v>#REF!</v>
      </c>
    </row>
    <row r="58" spans="2:8" ht="28.5" customHeight="1" x14ac:dyDescent="0.2">
      <c r="B58" s="30" t="s">
        <v>113</v>
      </c>
      <c r="C58" s="25" t="s">
        <v>26</v>
      </c>
      <c r="D58" s="31" t="s">
        <v>114</v>
      </c>
    </row>
    <row r="59" spans="2:8" ht="28.5" customHeight="1" thickBot="1" x14ac:dyDescent="0.25">
      <c r="B59" s="30" t="s">
        <v>115</v>
      </c>
      <c r="C59" s="25" t="s">
        <v>26</v>
      </c>
      <c r="D59" s="31" t="s">
        <v>116</v>
      </c>
      <c r="F59" s="43" t="e">
        <f>SUM(F55:F58)</f>
        <v>#REF!</v>
      </c>
    </row>
    <row r="60" spans="2:8" ht="28.5" customHeight="1" thickTop="1" x14ac:dyDescent="0.2">
      <c r="B60" s="30" t="s">
        <v>117</v>
      </c>
      <c r="C60" s="25" t="s">
        <v>26</v>
      </c>
      <c r="D60" s="31" t="s">
        <v>118</v>
      </c>
      <c r="F60" s="44"/>
    </row>
    <row r="61" spans="2:8" ht="28.5" customHeight="1" x14ac:dyDescent="0.2">
      <c r="B61" s="30" t="s">
        <v>119</v>
      </c>
      <c r="C61" s="25" t="s">
        <v>26</v>
      </c>
      <c r="D61" s="31" t="s">
        <v>120</v>
      </c>
      <c r="F61" s="44"/>
    </row>
    <row r="62" spans="2:8" ht="28.5" customHeight="1" x14ac:dyDescent="0.2">
      <c r="B62" s="30" t="s">
        <v>121</v>
      </c>
      <c r="C62" s="25" t="s">
        <v>14</v>
      </c>
      <c r="D62" s="31" t="s">
        <v>122</v>
      </c>
      <c r="E62" s="45"/>
      <c r="F62" s="46"/>
    </row>
    <row r="63" spans="2:8" ht="28.5" customHeight="1" x14ac:dyDescent="0.2">
      <c r="B63" s="30" t="s">
        <v>121</v>
      </c>
      <c r="C63" s="25" t="s">
        <v>14</v>
      </c>
      <c r="D63" s="31" t="s">
        <v>123</v>
      </c>
      <c r="E63" s="45"/>
      <c r="F63" s="46" t="e">
        <f>+#REF!+#REF!</f>
        <v>#REF!</v>
      </c>
    </row>
    <row r="64" spans="2:8" ht="28.5" customHeight="1" x14ac:dyDescent="0.2">
      <c r="B64" s="30" t="s">
        <v>62</v>
      </c>
      <c r="C64" s="25" t="s">
        <v>14</v>
      </c>
      <c r="D64" s="31" t="s">
        <v>124</v>
      </c>
      <c r="E64" s="45"/>
      <c r="F64" s="46" t="e">
        <f>+#REF!+#REF!+#REF!+F18+#REF!+#REF!+#REF!</f>
        <v>#REF!</v>
      </c>
    </row>
    <row r="65" spans="2:6" ht="28.5" customHeight="1" x14ac:dyDescent="0.2">
      <c r="B65" s="30" t="s">
        <v>125</v>
      </c>
      <c r="C65" s="25" t="s">
        <v>26</v>
      </c>
      <c r="D65" s="31" t="s">
        <v>126</v>
      </c>
      <c r="E65" s="45"/>
      <c r="F65" s="46" t="e">
        <f>+#REF!+#REF!+#REF!+#REF!</f>
        <v>#REF!</v>
      </c>
    </row>
    <row r="66" spans="2:6" ht="28.5" customHeight="1" x14ac:dyDescent="0.2">
      <c r="B66" s="30" t="s">
        <v>127</v>
      </c>
      <c r="C66" s="25" t="s">
        <v>14</v>
      </c>
      <c r="D66" s="31" t="s">
        <v>128</v>
      </c>
      <c r="E66" s="45"/>
      <c r="F66" s="46">
        <f>+F30+F28+F27</f>
        <v>7222387.9699999997</v>
      </c>
    </row>
    <row r="67" spans="2:6" ht="28.5" customHeight="1" x14ac:dyDescent="0.2">
      <c r="B67" s="30" t="s">
        <v>129</v>
      </c>
      <c r="C67" s="25" t="s">
        <v>28</v>
      </c>
      <c r="D67" s="31" t="s">
        <v>130</v>
      </c>
      <c r="E67" s="45"/>
      <c r="F67" s="46">
        <f>+F25+F19</f>
        <v>834491.05</v>
      </c>
    </row>
    <row r="68" spans="2:6" ht="28.5" customHeight="1" x14ac:dyDescent="0.2">
      <c r="B68" s="30" t="s">
        <v>131</v>
      </c>
      <c r="C68" s="25" t="s">
        <v>28</v>
      </c>
      <c r="D68" s="31" t="s">
        <v>132</v>
      </c>
      <c r="E68" s="45"/>
      <c r="F68" s="46">
        <f>+F31</f>
        <v>5977.76</v>
      </c>
    </row>
    <row r="69" spans="2:6" ht="28.5" customHeight="1" x14ac:dyDescent="0.2">
      <c r="B69" s="30" t="s">
        <v>133</v>
      </c>
      <c r="C69" s="25" t="s">
        <v>14</v>
      </c>
      <c r="D69" s="31" t="s">
        <v>134</v>
      </c>
      <c r="E69" s="45"/>
      <c r="F69" s="46" t="e">
        <f>+#REF!+#REF!+#REF!</f>
        <v>#REF!</v>
      </c>
    </row>
    <row r="70" spans="2:6" ht="28.5" customHeight="1" x14ac:dyDescent="0.2">
      <c r="B70" s="30" t="s">
        <v>135</v>
      </c>
      <c r="C70" s="25" t="s">
        <v>14</v>
      </c>
      <c r="D70" s="31" t="s">
        <v>136</v>
      </c>
      <c r="E70" s="45"/>
      <c r="F70" s="46" t="e">
        <f>+#REF!</f>
        <v>#REF!</v>
      </c>
    </row>
    <row r="71" spans="2:6" x14ac:dyDescent="0.2">
      <c r="B71" s="30" t="s">
        <v>137</v>
      </c>
      <c r="C71" s="25" t="s">
        <v>14</v>
      </c>
      <c r="D71" s="31" t="s">
        <v>138</v>
      </c>
      <c r="E71" s="45"/>
      <c r="F71" s="46"/>
    </row>
    <row r="72" spans="2:6" x14ac:dyDescent="0.2">
      <c r="B72" s="47"/>
      <c r="E72" s="45"/>
      <c r="F72" s="48" t="e">
        <f>SUM(F63:F71)</f>
        <v>#REF!</v>
      </c>
    </row>
    <row r="73" spans="2:6" x14ac:dyDescent="0.2">
      <c r="B73" s="49"/>
      <c r="E73" s="45"/>
      <c r="F73" s="46"/>
    </row>
  </sheetData>
  <mergeCells count="4">
    <mergeCell ref="B1:I1"/>
    <mergeCell ref="E8:F8"/>
    <mergeCell ref="B3:D3"/>
    <mergeCell ref="B4:D4"/>
  </mergeCells>
  <printOptions horizontalCentered="1"/>
  <pageMargins left="0.31496062992125984" right="0.31496062992125984" top="0.35433070866141736" bottom="0.19685039370078741" header="0.31496062992125984" footer="0.31496062992125984"/>
  <pageSetup scale="80" orientation="portrait" horizontalDpi="300" verticalDpi="30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FEDERALES</vt:lpstr>
      <vt:lpstr>CUENTAS BANCARIAS</vt:lpstr>
      <vt:lpstr>'CUENTAS BANCARIAS'!Títulos_a_imprimir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SCERDA</cp:lastModifiedBy>
  <cp:lastPrinted>2018-04-18T17:04:49Z</cp:lastPrinted>
  <dcterms:created xsi:type="dcterms:W3CDTF">2018-01-08T16:11:32Z</dcterms:created>
  <dcterms:modified xsi:type="dcterms:W3CDTF">2018-05-02T19:40:16Z</dcterms:modified>
</cp:coreProperties>
</file>