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Documents\LGCG\2018\primer trimestre 2018\I. Información Contable\"/>
    </mc:Choice>
  </mc:AlternateContent>
  <bookViews>
    <workbookView xWindow="0" yWindow="0" windowWidth="15360" windowHeight="7755" activeTab="2"/>
  </bookViews>
  <sheets>
    <sheet name="EFE 01" sheetId="2" r:id="rId1"/>
    <sheet name="CPC" sheetId="4" r:id="rId2"/>
    <sheet name="Hoja1" sheetId="7" r:id="rId3"/>
    <sheet name="1" sheetId="5" r:id="rId4"/>
    <sheet name="2" sheetId="6" r:id="rId5"/>
  </sheets>
  <definedNames>
    <definedName name="_xlnm.Print_Area" localSheetId="3">'1'!$A$1:$E$40</definedName>
    <definedName name="_xlnm.Print_Area" localSheetId="4">'2'!$A$1:$E$22</definedName>
    <definedName name="_xlnm.Print_Area" localSheetId="1">CPC!$C$1:$F$58</definedName>
    <definedName name="_xlnm.Print_Area" localSheetId="0">'EFE 01'!$A$1:$E$10</definedName>
    <definedName name="_xlnm.Print_Area" localSheetId="2">Hoja1!$A$1:$E$508</definedName>
    <definedName name="_xlnm.Print_Titles" localSheetId="3">'1'!$1:$4</definedName>
    <definedName name="_xlnm.Print_Titles" localSheetId="1">CPC!$1:$1</definedName>
    <definedName name="_xlnm.Print_Titles" localSheetId="2">Hoja1!$1:$2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7" l="1"/>
  <c r="C47" i="7" s="1"/>
  <c r="E47" i="7"/>
  <c r="C67" i="7"/>
  <c r="E67" i="7"/>
  <c r="C74" i="7"/>
  <c r="E74" i="7"/>
  <c r="E81" i="7" s="1"/>
  <c r="E88" i="7" s="1"/>
  <c r="E95" i="7" s="1"/>
  <c r="E102" i="7" s="1"/>
  <c r="C81" i="7"/>
  <c r="C88" i="7"/>
  <c r="C95" i="7"/>
  <c r="C102" i="7"/>
  <c r="E107" i="7"/>
  <c r="E113" i="7" s="1"/>
  <c r="E108" i="7"/>
  <c r="E109" i="7"/>
  <c r="E110" i="7"/>
  <c r="E111" i="7"/>
  <c r="C113" i="7"/>
  <c r="D113" i="7"/>
  <c r="E118" i="7"/>
  <c r="E138" i="7" s="1"/>
  <c r="E119" i="7"/>
  <c r="E120" i="7"/>
  <c r="E121" i="7"/>
  <c r="E122" i="7"/>
  <c r="E123" i="7"/>
  <c r="E124" i="7"/>
  <c r="E125" i="7"/>
  <c r="E126" i="7"/>
  <c r="E127" i="7"/>
  <c r="E128" i="7"/>
  <c r="E129" i="7"/>
  <c r="E130" i="7"/>
  <c r="E131" i="7"/>
  <c r="E132" i="7"/>
  <c r="E133" i="7"/>
  <c r="E134" i="7"/>
  <c r="E135" i="7"/>
  <c r="E136" i="7"/>
  <c r="C138" i="7"/>
  <c r="D138" i="7"/>
  <c r="E145" i="7"/>
  <c r="C146" i="7"/>
  <c r="D146" i="7"/>
  <c r="E146" i="7"/>
  <c r="C205" i="7"/>
  <c r="E205" i="7"/>
  <c r="E216" i="7" s="1"/>
  <c r="C216" i="7"/>
  <c r="C233" i="7"/>
  <c r="E233" i="7"/>
  <c r="C251" i="7"/>
  <c r="E251" i="7"/>
  <c r="C258" i="7"/>
  <c r="E258" i="7"/>
  <c r="C291" i="7"/>
  <c r="E291" i="7"/>
  <c r="C324" i="7"/>
  <c r="E324" i="7"/>
  <c r="E329" i="7"/>
  <c r="E330" i="7"/>
  <c r="C331" i="7"/>
  <c r="D331" i="7"/>
  <c r="E331" i="7"/>
  <c r="E336" i="7"/>
  <c r="E337" i="7"/>
  <c r="E338" i="7"/>
  <c r="E339" i="7"/>
  <c r="E340" i="7" s="1"/>
  <c r="C340" i="7"/>
  <c r="D340" i="7"/>
  <c r="E345" i="7"/>
  <c r="E348" i="7" s="1"/>
  <c r="E346" i="7"/>
  <c r="E347" i="7"/>
  <c r="C348" i="7"/>
  <c r="D348" i="7"/>
  <c r="E353" i="7"/>
  <c r="E354" i="7"/>
  <c r="E378" i="7" s="1"/>
  <c r="E355" i="7"/>
  <c r="E356" i="7"/>
  <c r="E357" i="7"/>
  <c r="E358" i="7"/>
  <c r="E359" i="7"/>
  <c r="E360" i="7"/>
  <c r="E361" i="7"/>
  <c r="E362" i="7"/>
  <c r="E363" i="7"/>
  <c r="E364" i="7"/>
  <c r="E365" i="7"/>
  <c r="E366" i="7"/>
  <c r="E367" i="7"/>
  <c r="E368" i="7"/>
  <c r="E369" i="7"/>
  <c r="E370" i="7"/>
  <c r="E371" i="7"/>
  <c r="E372" i="7"/>
  <c r="E373" i="7"/>
  <c r="E374" i="7"/>
  <c r="E375" i="7"/>
  <c r="E376" i="7"/>
  <c r="E377" i="7"/>
  <c r="C378" i="7"/>
  <c r="D378" i="7"/>
  <c r="E383" i="7"/>
  <c r="E384" i="7"/>
  <c r="E393" i="7" s="1"/>
  <c r="E385" i="7"/>
  <c r="E386" i="7"/>
  <c r="E387" i="7"/>
  <c r="E388" i="7"/>
  <c r="E389" i="7"/>
  <c r="E390" i="7"/>
  <c r="E391" i="7"/>
  <c r="C393" i="7"/>
  <c r="D393" i="7"/>
  <c r="D402" i="7"/>
  <c r="D409" i="7"/>
  <c r="D415" i="7"/>
  <c r="D422" i="7"/>
  <c r="D441" i="7"/>
  <c r="D450" i="7"/>
  <c r="D459" i="7"/>
  <c r="D472" i="7" s="1"/>
  <c r="D466" i="7"/>
  <c r="D479" i="7"/>
  <c r="D507" i="7" s="1"/>
  <c r="D498" i="7"/>
  <c r="E8" i="6" l="1"/>
  <c r="E10" i="6"/>
  <c r="E11" i="6"/>
  <c r="E13" i="6"/>
  <c r="E14" i="6"/>
  <c r="E15" i="6"/>
  <c r="E16" i="6"/>
  <c r="E17" i="6"/>
  <c r="E18" i="6"/>
  <c r="E19" i="6"/>
  <c r="F47" i="4" l="1"/>
  <c r="F28" i="4"/>
  <c r="F56" i="4" s="1"/>
  <c r="F21" i="4"/>
  <c r="C5" i="2"/>
  <c r="D10" i="2"/>
  <c r="C10" i="2"/>
</calcChain>
</file>

<file path=xl/sharedStrings.xml><?xml version="1.0" encoding="utf-8"?>
<sst xmlns="http://schemas.openxmlformats.org/spreadsheetml/2006/main" count="803" uniqueCount="446">
  <si>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</si>
  <si>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</si>
  <si>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</si>
  <si>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</si>
  <si>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</si>
  <si>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</si>
  <si>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</si>
  <si>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</si>
  <si>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</si>
  <si>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</si>
  <si>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</si>
  <si>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</si>
  <si>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</si>
  <si>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</si>
  <si>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</si>
  <si>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</si>
  <si>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</si>
  <si>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</si>
  <si>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</si>
  <si>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</si>
  <si>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</si>
  <si>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</si>
  <si>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</si>
  <si>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</si>
  <si>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</si>
  <si>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</si>
  <si>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</si>
  <si>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</si>
  <si>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</si>
  <si>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</si>
  <si>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</si>
  <si>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</si>
  <si>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</si>
  <si>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</si>
  <si>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</si>
  <si>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</si>
  <si>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</si>
  <si>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</si>
  <si>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</si>
  <si>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</si>
  <si>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</si>
  <si>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</si>
  <si>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</si>
  <si>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</si>
  <si>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</si>
  <si>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</si>
  <si>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</si>
  <si>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</si>
  <si>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</si>
  <si>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t>ASEC_EFE01_1erTRIM_I3</t>
  </si>
  <si>
    <t>Inversiones temporales (hasta 3 meses)</t>
  </si>
  <si>
    <t>Efectivo en Bancos - Dependencias</t>
  </si>
  <si>
    <t>Efectivo en Bancos - Tesorería</t>
  </si>
  <si>
    <t>Nombre del Ente Público</t>
  </si>
  <si>
    <t>Al 31 de diciembre de 2017</t>
  </si>
  <si>
    <t>Al 31 de marzo de 2018</t>
  </si>
  <si>
    <t>ASEC_EFE01_1erTRIM_T6</t>
  </si>
  <si>
    <t>Correspondiente del 01 de enero al 31 de marzo de 2018</t>
  </si>
  <si>
    <t>ASEC_CPC_1erTRIM_D8</t>
  </si>
  <si>
    <r>
      <rPr>
        <b/>
        <sz val="11"/>
        <color theme="1"/>
        <rFont val="Calibri"/>
        <family val="2"/>
        <scheme val="minor"/>
      </rPr>
      <t>Nota de Gestión Administrativa 17</t>
    </r>
    <r>
      <rPr>
        <sz val="11"/>
        <color theme="1"/>
        <rFont val="Calibri"/>
        <family val="2"/>
        <scheme val="minor"/>
      </rPr>
      <t xml:space="preserve">
Bajo protesta de decir verdad declaramos que los Estados Financieros y sus notas, son razonablemente correctos y son responsabilidad del emisor</t>
    </r>
  </si>
  <si>
    <r>
      <rPr>
        <b/>
        <sz val="9"/>
        <color theme="1"/>
        <rFont val="Arial"/>
        <family val="2"/>
      </rPr>
      <t>Nota de Gestión Administrativa 17</t>
    </r>
    <r>
      <rPr>
        <sz val="9"/>
        <color theme="1"/>
        <rFont val="Arial"/>
        <family val="2"/>
      </rPr>
      <t xml:space="preserve">
</t>
    </r>
    <r>
      <rPr>
        <sz val="9"/>
        <color theme="1"/>
        <rFont val="Arial"/>
        <family val="2"/>
      </rPr>
      <t>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</si>
  <si>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</si>
  <si>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7.6.4 Contrato de Comodato por Bienes</t>
  </si>
  <si>
    <t>7.6.3 Bienes Bajo Contrato en Comodato</t>
  </si>
  <si>
    <t>7.6.2 Contrato de Concesión por Bienes</t>
  </si>
  <si>
    <t>7.6.1 Bienes Bajo Contrato en Concesión</t>
  </si>
  <si>
    <t>7.6 BIENES EN CONCESIONADOS O EN COMODATO</t>
  </si>
  <si>
    <t>7.5.2 Inversión Pública Contratada Mediante Proyectos para Prestación de Servicios (PPS) y Similares</t>
  </si>
  <si>
    <t>7.5.1 Contratos para Inversión Mediante Proyectos para Prestación de Servicios (PPS) y Similares</t>
  </si>
  <si>
    <t>7.5 INVERSION MEDIANTE PROYECTOS PARA PRESTACION DE SERVICIOS (PPS) Y SIMILARES</t>
  </si>
  <si>
    <t>7.4.2 Resolución de Demandas en Proceso Judicial</t>
  </si>
  <si>
    <t>7.4.1 Demandas Judicial en Proceso de Resolución</t>
  </si>
  <si>
    <t>7.4 JUICIOS</t>
  </si>
  <si>
    <t>7.3.6 Fianzas Otorgadas del Gobierno para Respaldar Obligaciones no Fiscales</t>
  </si>
  <si>
    <t>7.3.5 Fianzas Otorgadas para Respaldar Obligaciones no Fiscales del Gobierno</t>
  </si>
  <si>
    <t>7.3.4 Fianzas y Garantías Recibidas</t>
  </si>
  <si>
    <t>7.3.3 Fianzas y Garantías Recibidas por Deudas a Cobrar</t>
  </si>
  <si>
    <t>7.3.2 Avales Firmados</t>
  </si>
  <si>
    <t>7.3.1 Avales Autorizados</t>
  </si>
  <si>
    <t>7.3 AVALES Y GARANTIAS</t>
  </si>
  <si>
    <t>7.2.6 Contratos de Préstamos y Otras Obligaciones de la Deuda Pública Interna y Externa</t>
  </si>
  <si>
    <t>7.2.5 Suscripción de Contratos de Préstamos y Otras Obligaciones de la Deuda Pública Externa</t>
  </si>
  <si>
    <t>7.2.4 Suscripción de Contratos de Préstamos y Otras Obligaciones de la Deuda Pública Interna</t>
  </si>
  <si>
    <t>7.2.3 Emisiones Autorizadas de la Deuda Pública Interna y Externa</t>
  </si>
  <si>
    <t>7.2.2 Autorización para la Emisión de Bonos, Títulos y Valores de la Deuda Pública Externa</t>
  </si>
  <si>
    <t>7.2.1 Autorización para la Emisión de Bonos, Títulos y Valores de la Deuda Pública Interna</t>
  </si>
  <si>
    <t>7.2 EMISION DE OBLIGACIONES</t>
  </si>
  <si>
    <t>7.1.6 Garantía de Créditos Recibidos de los Formadores de Mercado</t>
  </si>
  <si>
    <t>7.1.5 Instrumentos de Crédito Recibidos en Garantía de los Formadores de Mercado</t>
  </si>
  <si>
    <t>7.1.4 Préstamo de Instrumentos de Crédito a Formadores de Mercado y su Garantía</t>
  </si>
  <si>
    <t>7.1.3 Instrumentos de Crédito Prestados a Formadores de Mercado</t>
  </si>
  <si>
    <t>7.1.2 Custodia de Valores</t>
  </si>
  <si>
    <t>7.1.1 Valores en Custodia</t>
  </si>
  <si>
    <t>7.1 VALORES</t>
  </si>
  <si>
    <t>7 CUENTAS DE ORDEN CONTABLES</t>
  </si>
  <si>
    <t>SALDO FINAL</t>
  </si>
  <si>
    <t>ABONOS</t>
  </si>
  <si>
    <t>CARGOS</t>
  </si>
  <si>
    <t>SALDO INICIAL</t>
  </si>
  <si>
    <t>CUENTA</t>
  </si>
  <si>
    <t>CUENTAS DE ORDEN CONTABLES</t>
  </si>
  <si>
    <t>Del 01 de enero al 31 de marzo de 2018</t>
  </si>
  <si>
    <t>ASEC_NM2_1erTRIM_O5</t>
  </si>
  <si>
    <t>Municipio de Piedras Negras Coahuila</t>
  </si>
  <si>
    <t>8.2.7 Presupuesto de Egresos Pagado</t>
  </si>
  <si>
    <t>8.2.6 Presupuesto de Egresos Ejercido</t>
  </si>
  <si>
    <t>8.2.5 Presupuesto de Egresos Devengado</t>
  </si>
  <si>
    <t>8.2.4 Presupuesto de Egresos Comprometido</t>
  </si>
  <si>
    <t>8.2.3 Modificaciones al Presupuesto de Egresos Aprobado</t>
  </si>
  <si>
    <t>8.2.2 Presupuesto de Egresos por Ejercer</t>
  </si>
  <si>
    <t>8.2.1 Presupuesto de Egresos Aprobado</t>
  </si>
  <si>
    <t>8.2 PRESUPUESTO DE EGRESOS</t>
  </si>
  <si>
    <t>8.1.5 Ley de Ingresos Recaudada</t>
  </si>
  <si>
    <t>8.1.4 Ley de Ingresos Devengada</t>
  </si>
  <si>
    <t>8.1.3 Modificaciones a la Ley de Ingresos Estimada</t>
  </si>
  <si>
    <t>8.1.2 Ley de Ingresos por Ejecutar</t>
  </si>
  <si>
    <t>8.1.1 Ley de Ingresos Estimada</t>
  </si>
  <si>
    <t>8.1 LEY DE INGRESOS</t>
  </si>
  <si>
    <t>8 CUENTAS DE ORDEN PRESUPUESTARIAS</t>
  </si>
  <si>
    <t>CUENTAS DE ORDEN PRESUPUESTALES</t>
  </si>
  <si>
    <t>ASEC_NM2_1erTRIM_H2</t>
  </si>
  <si>
    <t>Bajo protesta de decir verdad declaramos que los Estados Financieros y sus notas, son razonablemente correctos y son responsabilidad del emisor</t>
  </si>
  <si>
    <t>EA 4</t>
  </si>
  <si>
    <t>Acumulativa</t>
  </si>
  <si>
    <t>Trimestral</t>
  </si>
  <si>
    <t>TOTAL</t>
  </si>
  <si>
    <t>Partidas extraordinarias</t>
  </si>
  <si>
    <t>Incremento por cuentas por cobrar</t>
  </si>
  <si>
    <t>Ganancia/pérdida de venta de propiedades, planta y equipo</t>
  </si>
  <si>
    <t>Incremento de inversiones producido por revaluación</t>
  </si>
  <si>
    <t>Incremento de Provisiones</t>
  </si>
  <si>
    <t>Amorticación</t>
  </si>
  <si>
    <t>Depreciación</t>
  </si>
  <si>
    <t>Movimientos que no afectan el flujo de efectivo</t>
  </si>
  <si>
    <t>Ahorro / Desahorro</t>
  </si>
  <si>
    <t>Variación</t>
  </si>
  <si>
    <t>1 Enero al 31 Marzo 2017</t>
  </si>
  <si>
    <t>1 Enero al 31 Marzo 2018</t>
  </si>
  <si>
    <t>Nombre de la cuenta</t>
  </si>
  <si>
    <t>Cuenta</t>
  </si>
  <si>
    <t>EFE 03</t>
  </si>
  <si>
    <t>EFE 3</t>
  </si>
  <si>
    <t>321 Ahorro / Desahorro</t>
  </si>
  <si>
    <t>Software</t>
  </si>
  <si>
    <t>Bienes artísticos, culturales y científicos</t>
  </si>
  <si>
    <t>Herramientas y máq-herramientas</t>
  </si>
  <si>
    <t>Eq de generación eléctrica</t>
  </si>
  <si>
    <t>Eq de Comunicación y telecomunicación</t>
  </si>
  <si>
    <t>Maquinaria y eq de construcción</t>
  </si>
  <si>
    <t>Maquinaria y eq industrial</t>
  </si>
  <si>
    <t>Maquinaria y eq agropecuario</t>
  </si>
  <si>
    <t>Otros equipos de transporte</t>
  </si>
  <si>
    <t>Carrocería y remolques</t>
  </si>
  <si>
    <t>Automóviles y camiones</t>
  </si>
  <si>
    <t>Instrumental médico y de laboratorio</t>
  </si>
  <si>
    <t>Equipo médico y de laboratorio</t>
  </si>
  <si>
    <t>Otro mobiliriario y equipo educacional y recreativo</t>
  </si>
  <si>
    <t>Cámaras fotográficas y de video</t>
  </si>
  <si>
    <t>Aparatos Deportivos</t>
  </si>
  <si>
    <t>Otros mobiliarios y equipos de administración</t>
  </si>
  <si>
    <t>Equipo de cómputo y de tecnología</t>
  </si>
  <si>
    <t>Muebles de oficina y estantería</t>
  </si>
  <si>
    <t>Otros bienes inmuebles</t>
  </si>
  <si>
    <t>Otras const de ing civil en proceso</t>
  </si>
  <si>
    <t>Edif no habitacionales en proceso</t>
  </si>
  <si>
    <t>Edif no residenciales</t>
  </si>
  <si>
    <t>Terrenos</t>
  </si>
  <si>
    <t>Saldo Final</t>
  </si>
  <si>
    <t>Saldo Inicial</t>
  </si>
  <si>
    <t>EFE 02</t>
  </si>
  <si>
    <t>EFE 2</t>
  </si>
  <si>
    <t>124 Bienes Muebles e Inmuebles</t>
  </si>
  <si>
    <t>Bancos Moneda Nacional - Cuentas Bancarias</t>
  </si>
  <si>
    <t>Fondo Fijo de Caja - Empleados</t>
  </si>
  <si>
    <t>Cajas Receptoras - Empleados</t>
  </si>
  <si>
    <t>EFE 01</t>
  </si>
  <si>
    <t>EFE 1</t>
  </si>
  <si>
    <t>111 Efectivo y Equivalentes</t>
  </si>
  <si>
    <t>Cambios por errores contables</t>
  </si>
  <si>
    <t>Cambios en políticas contables</t>
  </si>
  <si>
    <t>Resultados de Ejercicios Anteriores</t>
  </si>
  <si>
    <t>Resultados del Ejercicio (Ahorro/Desahorro)</t>
  </si>
  <si>
    <t>VHP 02</t>
  </si>
  <si>
    <t>EVHP 2</t>
  </si>
  <si>
    <t>Modificaciones al Patrimonio Generado</t>
  </si>
  <si>
    <t>Actualizaciones del patrimonio</t>
  </si>
  <si>
    <t>Aportaciones</t>
  </si>
  <si>
    <t>VHP 01</t>
  </si>
  <si>
    <t>EVHP 1</t>
  </si>
  <si>
    <t>Modificaciones al Patrimonio Contribuido</t>
  </si>
  <si>
    <t>Intereses de la deuda pública interna</t>
  </si>
  <si>
    <t>Donativos a instituciones sin fines de lucro</t>
  </si>
  <si>
    <t>Jubilaciones</t>
  </si>
  <si>
    <t>Ayudas sociales a personas</t>
  </si>
  <si>
    <t>Subsidios</t>
  </si>
  <si>
    <t>Otros servicios generales</t>
  </si>
  <si>
    <t>Servicios oficiales</t>
  </si>
  <si>
    <t>Servicios de traslado y viáticos</t>
  </si>
  <si>
    <t>Servicios de comunicación social y puglicidad</t>
  </si>
  <si>
    <t>Servicios de instalación, reparación, matenimiento y conservación</t>
  </si>
  <si>
    <t>Servicios financieros, bancarios y comerciales</t>
  </si>
  <si>
    <t>Servicios profesionales, científicos y técnicos y otros servicios</t>
  </si>
  <si>
    <t>Servicios de arrentadamientos</t>
  </si>
  <si>
    <t>Servicios básicos</t>
  </si>
  <si>
    <t>Herramientas, refacciones y accesorios menores</t>
  </si>
  <si>
    <t>Matariales y suministros para seguridad</t>
  </si>
  <si>
    <t>Vestuarios, blancos, prendas de protección y artículos deportivos</t>
  </si>
  <si>
    <t>Combustibles, lubricantes y aditivos</t>
  </si>
  <si>
    <t>Productos químicos, farmacéuticdos y de laboratorio</t>
  </si>
  <si>
    <t>Materiales y artículos de construcción y de repación</t>
  </si>
  <si>
    <t>Alimentos y utensilios</t>
  </si>
  <si>
    <t>Materiales de adminsitración, emisión de documentos y artículos oficiales</t>
  </si>
  <si>
    <t>Otras prestaciones sociales y económicas</t>
  </si>
  <si>
    <t>Seguridad social</t>
  </si>
  <si>
    <t>Remuneraciones adicionales y especiales</t>
  </si>
  <si>
    <t>Remuneraciones al personal de carácter transitorio</t>
  </si>
  <si>
    <t>Remuneraciones al personal de carácter permanente</t>
  </si>
  <si>
    <t>Monto Parcial</t>
  </si>
  <si>
    <t>Tipo</t>
  </si>
  <si>
    <t>Monto</t>
  </si>
  <si>
    <t>EA 3</t>
  </si>
  <si>
    <t>5 Gastos y Otras Pérdidas</t>
  </si>
  <si>
    <t>EA 03</t>
  </si>
  <si>
    <t>(Sin movimientos para su desglose</t>
  </si>
  <si>
    <t>EA 02</t>
  </si>
  <si>
    <t>EA 2</t>
  </si>
  <si>
    <t>4 Ingresos - Otros</t>
  </si>
  <si>
    <t>Transferencias Internas</t>
  </si>
  <si>
    <t>Participaciones</t>
  </si>
  <si>
    <t>Otros aprovechamientos</t>
  </si>
  <si>
    <t>Productos derivados del uso y aprovechamiento de bienes no sujetos a régimen de dominio público</t>
  </si>
  <si>
    <t>Accesorios de derechos</t>
  </si>
  <si>
    <t>Derechos por prestación de servicios</t>
  </si>
  <si>
    <t>Contribuciones de Mejoras por Obras Públicas</t>
  </si>
  <si>
    <t>Otros impuestos</t>
  </si>
  <si>
    <t>Accesorios de impuestos</t>
  </si>
  <si>
    <t>Impuestos sobre el patrimonio</t>
  </si>
  <si>
    <t>EA 1</t>
  </si>
  <si>
    <t>4 Ingresos</t>
  </si>
  <si>
    <t>Aprovechamiento por participaciones derivadas de la aplicación de leyes</t>
  </si>
  <si>
    <t>EA 01</t>
  </si>
  <si>
    <t>Trimestal</t>
  </si>
  <si>
    <t>Banobras</t>
  </si>
  <si>
    <t>ESF 14</t>
  </si>
  <si>
    <t>223301 Préstamos de la Deuda Pública Interna por Pogar a Largo Plazo</t>
  </si>
  <si>
    <t>Sin movimientos que desglosar</t>
  </si>
  <si>
    <t>ESF 13</t>
  </si>
  <si>
    <t>2159 Recursos localizados en fondos o bienes de terceros</t>
  </si>
  <si>
    <t>Cuentas por Pagar Secretaría de Finanzas</t>
  </si>
  <si>
    <t>21190267</t>
  </si>
  <si>
    <t>Otras cuentas por pagar a compras a crédito - Proveedores</t>
  </si>
  <si>
    <t>2119026612</t>
  </si>
  <si>
    <t>Otras cuentas por pagar a compras a crédito - Otros</t>
  </si>
  <si>
    <t>2119026610</t>
  </si>
  <si>
    <t>Otras cuentas por pagar a compras a crédito - Contratistas</t>
  </si>
  <si>
    <t>2119026603</t>
  </si>
  <si>
    <t>Otras cuentas por pagar a corto plazo - Proveedores</t>
  </si>
  <si>
    <t>21190112</t>
  </si>
  <si>
    <t>Otras cuentas por pagar a corto plazo - Prestadores de Servicios</t>
  </si>
  <si>
    <t>21190111</t>
  </si>
  <si>
    <t>Otras cuentas por pagar a corto plazo - Otros</t>
  </si>
  <si>
    <t>21190110</t>
  </si>
  <si>
    <t>Otras cuentas por pagar a corto plazo - Empleados</t>
  </si>
  <si>
    <t>21190108</t>
  </si>
  <si>
    <t>Otras cuentas por pagar a corto plazo - Dependencias Externas</t>
  </si>
  <si>
    <t>21190106</t>
  </si>
  <si>
    <t>Otras cuentas por pagar a corto plazo - Contratistas</t>
  </si>
  <si>
    <t>21190103</t>
  </si>
  <si>
    <t>Otras cuentas por pagar a corto plazo - Apoyos</t>
  </si>
  <si>
    <t>21190101</t>
  </si>
  <si>
    <t>Devoluciones de Contribuciones por pagar</t>
  </si>
  <si>
    <t>211804</t>
  </si>
  <si>
    <t>I.V.C.</t>
  </si>
  <si>
    <t>211702422</t>
  </si>
  <si>
    <t>I.C.I.C.</t>
  </si>
  <si>
    <t>211702421</t>
  </si>
  <si>
    <t>Aportación Tenencias y Placas</t>
  </si>
  <si>
    <t>21170239</t>
  </si>
  <si>
    <t>Aportación I.S.S.S.T.E.</t>
  </si>
  <si>
    <t>21170232</t>
  </si>
  <si>
    <t>Retención Apoyo a Damnificados</t>
  </si>
  <si>
    <t>211702261</t>
  </si>
  <si>
    <t>Retención Tenencias y Placas</t>
  </si>
  <si>
    <t>211702246</t>
  </si>
  <si>
    <t>Retención Seguro de Vida</t>
  </si>
  <si>
    <t>211702243</t>
  </si>
  <si>
    <t>Descuento de Predial a Empleados</t>
  </si>
  <si>
    <t>2117022417</t>
  </si>
  <si>
    <t>Retención Pensión Alimenticia</t>
  </si>
  <si>
    <t>211702241</t>
  </si>
  <si>
    <t>Préstamos Caja de Ahorro</t>
  </si>
  <si>
    <t>Préstamo Sindicato</t>
  </si>
  <si>
    <t>211702234</t>
  </si>
  <si>
    <t>Préstamos pensiones</t>
  </si>
  <si>
    <t>Retenciones Impulsora promobien</t>
  </si>
  <si>
    <t>Retenciones Despensa</t>
  </si>
  <si>
    <t>211702225</t>
  </si>
  <si>
    <t>Retención Caja Ahorro</t>
  </si>
  <si>
    <t>Retención Fonacot</t>
  </si>
  <si>
    <t>Retenciones Fondo de Pensiones</t>
  </si>
  <si>
    <t>211702221</t>
  </si>
  <si>
    <t>Retenciones I.S.R.</t>
  </si>
  <si>
    <t>211702217</t>
  </si>
  <si>
    <t>Retenciones I.S.S.S.T.E.</t>
  </si>
  <si>
    <t>211702213</t>
  </si>
  <si>
    <t>Retenciones I.S.P.T.</t>
  </si>
  <si>
    <t>211702211</t>
  </si>
  <si>
    <t>Retenciones y Contribuciones por pagar a corto plazo - Prestadores de servicio</t>
  </si>
  <si>
    <t>21170111</t>
  </si>
  <si>
    <t>Retenciones y Contribuciones por pagar a corto plazo - Otros</t>
  </si>
  <si>
    <t>21170110</t>
  </si>
  <si>
    <t>Retenciones y Contribuciones por pagar a corto plazo - Dependencias externas</t>
  </si>
  <si>
    <t>21170106</t>
  </si>
  <si>
    <t>Transferencias otorgadas por pagar a corto plazo - Proveedores</t>
  </si>
  <si>
    <t>Transferencias otorgadas por pagar a corto plazo - Dependencias externas</t>
  </si>
  <si>
    <t>Contratistas (Obra) por pagar a corto plazo - Proveedores</t>
  </si>
  <si>
    <t>Proveedores por pagar a corto plazo - Proveedores</t>
  </si>
  <si>
    <t>Proveedores por pagar a corto plazo - Prestadores de Servicio</t>
  </si>
  <si>
    <t>Proveedores por pagar a cotro plazo - Presadores de Servicios</t>
  </si>
  <si>
    <t>Servicios personales por pagar a corto plazo - proveedores</t>
  </si>
  <si>
    <t>Servicios personales por pagar a corto plazo - prestadores de servicio</t>
  </si>
  <si>
    <t>ESF 12</t>
  </si>
  <si>
    <t>211 Cuentas por pagar a corto plazo</t>
  </si>
  <si>
    <t>ESF 11</t>
  </si>
  <si>
    <t>129 Otros activos</t>
  </si>
  <si>
    <t>ESF 10</t>
  </si>
  <si>
    <t>123-124 Bines Inmuebles y Muebles - Criterios de estimaciónes</t>
  </si>
  <si>
    <t>ESF 09</t>
  </si>
  <si>
    <t>125 Bienes Intangibles</t>
  </si>
  <si>
    <t>ESF 08</t>
  </si>
  <si>
    <t>123-124 Bienes Inmuebles y Muebles</t>
  </si>
  <si>
    <t>Herramientas y máquinas-herramientas</t>
  </si>
  <si>
    <t>Equipo de generación eléctrica</t>
  </si>
  <si>
    <t>Equipo de Comunicación y telecomunicación</t>
  </si>
  <si>
    <t>Maquinaria y equipo de construcción</t>
  </si>
  <si>
    <t>Maquinaria y equipo industrial</t>
  </si>
  <si>
    <t>Maquinaria y equipo agropecuario</t>
  </si>
  <si>
    <t>Movimiento</t>
  </si>
  <si>
    <t>124 Bienes Muebles</t>
  </si>
  <si>
    <t>Otras construcciones de ingeniería civil en proceso</t>
  </si>
  <si>
    <t>Edificaciones no habitacionales en proceso</t>
  </si>
  <si>
    <t>Edificios no residenciales</t>
  </si>
  <si>
    <t>123 Bienes Inmuebles</t>
  </si>
  <si>
    <t>( Sin movimientos para desglosar)</t>
  </si>
  <si>
    <t>ESF 07</t>
  </si>
  <si>
    <t>1214 Inversiones Financieras - Aportacones Capital</t>
  </si>
  <si>
    <t>ESF 06</t>
  </si>
  <si>
    <t>1213 Inversiones Financieras - Fideicomisos</t>
  </si>
  <si>
    <t>ESF 05</t>
  </si>
  <si>
    <t>115 Bienes Disponibles</t>
  </si>
  <si>
    <t>ESF 04</t>
  </si>
  <si>
    <t>114 Bienes Disponibles</t>
  </si>
  <si>
    <t>Anticipo a Proveedores Por Adquisión - Proveedores</t>
  </si>
  <si>
    <t>Anticipo a Proveedores Por Adquisión - Prestadores de Servicio</t>
  </si>
  <si>
    <t>ESF 03</t>
  </si>
  <si>
    <t>1124 Derechos a Recibir Efectivo y Equivalentes</t>
  </si>
  <si>
    <t>Préstamos otorgados a CP Sector Privado - Otros</t>
  </si>
  <si>
    <t>Préstamos otorgados a CP Sector Privado - Empleados</t>
  </si>
  <si>
    <t>Aprovechamientos por Cobrar</t>
  </si>
  <si>
    <t>Productos por Cobrar</t>
  </si>
  <si>
    <t>Derechos por Cobrar</t>
  </si>
  <si>
    <t>Contribuciones de mejores por cobrar</t>
  </si>
  <si>
    <t>Contribuciones por Cobrar</t>
  </si>
  <si>
    <t>Cuentas por cobrar - Ceprofis predial</t>
  </si>
  <si>
    <t>Otros Deudores</t>
  </si>
  <si>
    <t>Subsidio al empleo</t>
  </si>
  <si>
    <t>Gastos por comprobar - Provedores</t>
  </si>
  <si>
    <t>Gastos por comprobrar - Prestadores de Servicios</t>
  </si>
  <si>
    <t>Gastos por comprobrar - Otros</t>
  </si>
  <si>
    <t>Gastos por comprobrar - Empleados</t>
  </si>
  <si>
    <t>Gastos por comprobrar - Dependencias Externas</t>
  </si>
  <si>
    <t>ESF 02</t>
  </si>
  <si>
    <t>Cuenta Productiva</t>
  </si>
  <si>
    <t>FORTASEG 2018 RECURSO FEDERAL</t>
  </si>
  <si>
    <t>CB0188</t>
  </si>
  <si>
    <t>RECURSOS PROPIOS</t>
  </si>
  <si>
    <t>CB0187</t>
  </si>
  <si>
    <t>INFRAESTRUCTURA SOCIAL 2018</t>
  </si>
  <si>
    <t>CB0186</t>
  </si>
  <si>
    <t>FORTALECIMIENTO MPAL 2018</t>
  </si>
  <si>
    <t>CB0185</t>
  </si>
  <si>
    <t>FORT FINANC P INVE DE 2017</t>
  </si>
  <si>
    <t>CB0184</t>
  </si>
  <si>
    <t>FONDO PARA FORNTERAS 2017</t>
  </si>
  <si>
    <t>CB0183</t>
  </si>
  <si>
    <t>PROAGUA 2017</t>
  </si>
  <si>
    <t>CB0182</t>
  </si>
  <si>
    <t>FONDO FERROMEX</t>
  </si>
  <si>
    <t>CB0180</t>
  </si>
  <si>
    <t>CB0179</t>
  </si>
  <si>
    <t>FORTASEG 2017 REC FEDERAL</t>
  </si>
  <si>
    <t>CB0177</t>
  </si>
  <si>
    <t>FONDO MINERO</t>
  </si>
  <si>
    <t>CB0176</t>
  </si>
  <si>
    <t>CAPUFE 2017</t>
  </si>
  <si>
    <t>CB0175</t>
  </si>
  <si>
    <t>INFRAESTRUCTURA SOCIAL 2017</t>
  </si>
  <si>
    <t>CB0174</t>
  </si>
  <si>
    <t>FORTALECIMIENTO MPAL 2017</t>
  </si>
  <si>
    <t>CB0173</t>
  </si>
  <si>
    <t>CB0169</t>
  </si>
  <si>
    <t>CAPUFE 2016</t>
  </si>
  <si>
    <t>CB0167</t>
  </si>
  <si>
    <t>INFRAESTRUCTURA SOCIAL MPAL 2016</t>
  </si>
  <si>
    <t>CB0164</t>
  </si>
  <si>
    <t>FORTALECIMIENTO  MPAL 2016</t>
  </si>
  <si>
    <t>CB0163</t>
  </si>
  <si>
    <t>ESPACIOS PUBLICOS 2015</t>
  </si>
  <si>
    <t>CB0157</t>
  </si>
  <si>
    <t>HABITAT 2015 REC. MPAL.</t>
  </si>
  <si>
    <t>CB0155</t>
  </si>
  <si>
    <t>HABITAT 2015 REC. FEDERAL</t>
  </si>
  <si>
    <t>CB0154</t>
  </si>
  <si>
    <t>FOPADEM 2015</t>
  </si>
  <si>
    <t>CB0152</t>
  </si>
  <si>
    <t>FORTALECIMIENTO 2015</t>
  </si>
  <si>
    <t>CB0150</t>
  </si>
  <si>
    <t>RED MOVER A MEXICO 2014</t>
  </si>
  <si>
    <t>CB0148</t>
  </si>
  <si>
    <t>CAPUFE 2014</t>
  </si>
  <si>
    <t>CB0141</t>
  </si>
  <si>
    <t>SUBSEMUN 2014 R.F.</t>
  </si>
  <si>
    <t>CB0139</t>
  </si>
  <si>
    <t>FOPEDEP 2014</t>
  </si>
  <si>
    <t>CB0137</t>
  </si>
  <si>
    <t>ESPACIOS PUBLICOS 2013</t>
  </si>
  <si>
    <t>CB0131</t>
  </si>
  <si>
    <t>HABITAT 2013</t>
  </si>
  <si>
    <t>CB0128</t>
  </si>
  <si>
    <t>RECURSOS PROPIAS</t>
  </si>
  <si>
    <t>CB0115</t>
  </si>
  <si>
    <t>RETENCIONES</t>
  </si>
  <si>
    <t>CB0106</t>
  </si>
  <si>
    <t>CB0100</t>
  </si>
  <si>
    <t>CAPUFE 2010</t>
  </si>
  <si>
    <t>CB0093</t>
  </si>
  <si>
    <t>APORT.EST. 2008</t>
  </si>
  <si>
    <t>CB0081</t>
  </si>
  <si>
    <t>CB0056</t>
  </si>
  <si>
    <t>CUENTAS PROPIAS</t>
  </si>
  <si>
    <t>CB0025</t>
  </si>
  <si>
    <t>PARTICIPACIONES</t>
  </si>
  <si>
    <t>CB0014</t>
  </si>
  <si>
    <t>CB0013</t>
  </si>
  <si>
    <t>Fondos Fijos de Caja - Empleados</t>
  </si>
  <si>
    <t>ND ESF 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</si>
</sst>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_ ;\-#,##0.00\ "/>
    <numFmt numFmtId="165" formatCode="_-[$$-80A]* #,##0.00_-;\-[$$-80A]* #,##0.00_-;_-[$$-80A]* &quot;-&quot;??_-;_-@_-"/>
  </numFmts>
  <fonts count="16"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b/>
      <i/>
      <sz val="8"/>
      <color rgb="FF0070C0"/>
      <name val="Arial"/>
      <family val="2"/>
    </font>
    <font>
      <i/>
      <sz val="8"/>
      <color rgb="FF0070C0"/>
      <name val="Arial"/>
      <family val="2"/>
    </font>
    <font>
      <sz val="10"/>
      <color rgb="FF000000"/>
      <name val="Arial"/>
      <family val="2"/>
    </font>
    <font>
      <b/>
      <sz val="10"/>
      <color rgb="FF000000"/>
      <name val="Arial"/>
      <family val="2"/>
    </font>
    <font>
      <sz val="10"/>
      <color theme="1"/>
      <name val="Arial"/>
      <family val="2"/>
    </font>
    <font>
      <b/>
      <sz val="10"/>
      <color theme="1"/>
      <name val="Arial"/>
      <family val="2"/>
    </font>
    <font>
      <sz val="10"/>
      <color indexed="8"/>
      <name val="Arial"/>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139">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4" fillId="0" borderId="0" xfId="0" applyFont="1" applyFill="1"/>
    <xf numFmtId="164" fontId="11" fillId="0" borderId="23" xfId="1" applyNumberFormat="1" applyFont="1" applyFill="1" applyBorder="1" applyAlignment="1">
      <alignment horizontal="right" vertical="center" wrapText="1"/>
    </xf>
    <xf numFmtId="0" fontId="11" fillId="0" borderId="24" xfId="0" applyFont="1" applyBorder="1" applyAlignment="1">
      <alignment vertical="center" wrapText="1"/>
    </xf>
    <xf numFmtId="164" fontId="11" fillId="0" borderId="25" xfId="1" applyNumberFormat="1" applyFont="1" applyFill="1" applyBorder="1" applyAlignment="1">
      <alignment horizontal="right" vertical="center" wrapText="1"/>
    </xf>
    <xf numFmtId="0" fontId="11" fillId="0" borderId="26" xfId="0" applyFont="1" applyBorder="1" applyAlignment="1">
      <alignment vertical="center" wrapText="1"/>
    </xf>
    <xf numFmtId="164" fontId="11" fillId="0" borderId="27" xfId="1" applyNumberFormat="1" applyFont="1" applyFill="1" applyBorder="1" applyAlignment="1">
      <alignment horizontal="right" vertical="center" wrapText="1"/>
    </xf>
    <xf numFmtId="0" fontId="11" fillId="0" borderId="28" xfId="0" applyFont="1" applyBorder="1" applyAlignment="1">
      <alignment vertical="center" wrapText="1"/>
    </xf>
    <xf numFmtId="0" fontId="12" fillId="2" borderId="3" xfId="0" applyFont="1" applyFill="1" applyBorder="1" applyAlignment="1">
      <alignment horizontal="center" vertical="center" wrapText="1"/>
    </xf>
    <xf numFmtId="0" fontId="12" fillId="2" borderId="29" xfId="0" applyFont="1" applyFill="1" applyBorder="1" applyAlignment="1">
      <alignment horizontal="center" vertical="center" wrapText="1"/>
    </xf>
    <xf numFmtId="4" fontId="11" fillId="0" borderId="23" xfId="0" applyNumberFormat="1" applyFont="1" applyFill="1" applyBorder="1" applyAlignment="1">
      <alignment vertical="center" wrapText="1"/>
    </xf>
    <xf numFmtId="4" fontId="11" fillId="0" borderId="25" xfId="0" applyNumberFormat="1" applyFont="1" applyFill="1" applyBorder="1" applyAlignment="1">
      <alignment vertical="center" wrapText="1"/>
    </xf>
    <xf numFmtId="4" fontId="11" fillId="0" borderId="27" xfId="0" applyNumberFormat="1" applyFont="1" applyFill="1" applyBorder="1" applyAlignment="1">
      <alignment vertic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0" borderId="0" xfId="0" applyFont="1" applyAlignment="1">
      <alignment horizontal="center" vertical="center" wrapText="1"/>
    </xf>
    <xf numFmtId="0" fontId="9" fillId="0" borderId="12" xfId="0" applyFont="1" applyBorder="1" applyAlignment="1">
      <alignment horizontal="left"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0" borderId="12" xfId="0" applyFont="1" applyBorder="1" applyAlignment="1">
      <alignment horizontal="left" vertical="center"/>
    </xf>
    <xf numFmtId="0" fontId="13" fillId="0" borderId="0" xfId="0" applyFont="1"/>
    <xf numFmtId="44" fontId="13" fillId="0" borderId="0" xfId="0" applyNumberFormat="1" applyFont="1"/>
    <xf numFmtId="0" fontId="13" fillId="0" borderId="0" xfId="0" applyFont="1" applyAlignment="1">
      <alignment wrapText="1"/>
    </xf>
    <xf numFmtId="0" fontId="13" fillId="0" borderId="0" xfId="0" applyFont="1" applyAlignment="1">
      <alignment horizontal="center" wrapText="1"/>
    </xf>
    <xf numFmtId="4" fontId="2" fillId="0" borderId="10" xfId="0" applyNumberFormat="1" applyFont="1" applyBorder="1" applyAlignment="1">
      <alignment horizontal="right" vertical="center" wrapText="1"/>
    </xf>
    <xf numFmtId="44" fontId="14" fillId="4" borderId="1" xfId="0" applyNumberFormat="1" applyFont="1" applyFill="1" applyBorder="1" applyAlignment="1">
      <alignment horizontal="center"/>
    </xf>
    <xf numFmtId="0" fontId="13" fillId="0" borderId="0" xfId="0" applyFont="1" applyAlignment="1">
      <alignment horizontal="center"/>
    </xf>
    <xf numFmtId="44" fontId="14" fillId="4" borderId="31" xfId="1" applyFont="1" applyFill="1" applyBorder="1"/>
    <xf numFmtId="0" fontId="14" fillId="4" borderId="31" xfId="0" applyFont="1" applyFill="1" applyBorder="1" applyAlignment="1">
      <alignment wrapText="1"/>
    </xf>
    <xf numFmtId="0" fontId="13" fillId="4" borderId="31" xfId="0" applyFont="1" applyFill="1" applyBorder="1"/>
    <xf numFmtId="44" fontId="13" fillId="0" borderId="31" xfId="0" applyNumberFormat="1" applyFont="1" applyBorder="1"/>
    <xf numFmtId="44" fontId="13" fillId="0" borderId="31" xfId="1" applyFont="1" applyBorder="1"/>
    <xf numFmtId="0" fontId="13" fillId="0" borderId="31" xfId="0" applyFont="1" applyBorder="1" applyAlignment="1">
      <alignment wrapText="1"/>
    </xf>
    <xf numFmtId="0" fontId="13" fillId="0" borderId="31" xfId="0" applyFont="1" applyBorder="1" applyAlignment="1">
      <alignment horizontal="left"/>
    </xf>
    <xf numFmtId="44" fontId="15" fillId="0" borderId="31" xfId="0" applyNumberFormat="1" applyFont="1" applyBorder="1" applyAlignment="1">
      <alignment vertical="top"/>
    </xf>
    <xf numFmtId="44" fontId="14" fillId="4" borderId="30" xfId="0" applyNumberFormat="1" applyFont="1" applyFill="1" applyBorder="1" applyAlignment="1">
      <alignment horizontal="center"/>
    </xf>
    <xf numFmtId="0" fontId="14" fillId="4" borderId="12" xfId="0" applyFont="1" applyFill="1" applyBorder="1" applyAlignment="1">
      <alignment horizontal="center"/>
    </xf>
    <xf numFmtId="0" fontId="14" fillId="4" borderId="12" xfId="0" applyFont="1" applyFill="1" applyBorder="1" applyAlignment="1">
      <alignment horizontal="center" wrapText="1"/>
    </xf>
    <xf numFmtId="0" fontId="14" fillId="4" borderId="11" xfId="0" applyFont="1" applyFill="1" applyBorder="1" applyAlignment="1">
      <alignment horizontal="center"/>
    </xf>
    <xf numFmtId="0" fontId="14" fillId="4" borderId="2" xfId="0" applyFont="1" applyFill="1" applyBorder="1" applyAlignment="1">
      <alignment horizontal="left"/>
    </xf>
    <xf numFmtId="0" fontId="14" fillId="4" borderId="7" xfId="0" applyFont="1" applyFill="1" applyBorder="1" applyAlignment="1">
      <alignment horizontal="left"/>
    </xf>
    <xf numFmtId="0" fontId="15" fillId="0" borderId="31" xfId="0" applyFont="1" applyBorder="1" applyAlignment="1">
      <alignment vertical="top" wrapText="1"/>
    </xf>
    <xf numFmtId="0" fontId="15" fillId="0" borderId="31" xfId="0" applyFont="1" applyBorder="1" applyAlignment="1">
      <alignment horizontal="left" vertical="top"/>
    </xf>
    <xf numFmtId="0" fontId="13" fillId="0" borderId="31" xfId="0" applyFont="1" applyBorder="1" applyAlignment="1">
      <alignment horizontal="left" vertical="top"/>
    </xf>
    <xf numFmtId="44" fontId="15" fillId="0" borderId="31" xfId="0" applyNumberFormat="1" applyFont="1" applyBorder="1" applyAlignment="1"/>
    <xf numFmtId="0" fontId="14" fillId="4" borderId="31" xfId="0" applyFont="1" applyFill="1" applyBorder="1"/>
    <xf numFmtId="0" fontId="13" fillId="0" borderId="31" xfId="0" applyFont="1" applyBorder="1"/>
    <xf numFmtId="44" fontId="14" fillId="0" borderId="0" xfId="1" applyFont="1" applyFill="1" applyBorder="1"/>
    <xf numFmtId="0" fontId="14" fillId="0" borderId="0" xfId="0" applyFont="1" applyFill="1" applyBorder="1"/>
    <xf numFmtId="0" fontId="14" fillId="0" borderId="0" xfId="0" applyFont="1" applyFill="1" applyBorder="1" applyAlignment="1"/>
    <xf numFmtId="44" fontId="14" fillId="4" borderId="31" xfId="0" applyNumberFormat="1" applyFont="1" applyFill="1" applyBorder="1" applyAlignment="1">
      <alignment horizontal="center"/>
    </xf>
    <xf numFmtId="0" fontId="14" fillId="4" borderId="31" xfId="0" applyFont="1" applyFill="1" applyBorder="1" applyAlignment="1">
      <alignment horizontal="center"/>
    </xf>
    <xf numFmtId="0" fontId="14" fillId="4" borderId="31" xfId="0" applyFont="1" applyFill="1" applyBorder="1" applyAlignment="1">
      <alignment horizontal="center" wrapText="1"/>
    </xf>
    <xf numFmtId="0" fontId="14" fillId="0" borderId="31" xfId="0" applyFont="1" applyBorder="1" applyAlignment="1">
      <alignment horizontal="center"/>
    </xf>
    <xf numFmtId="0" fontId="14" fillId="4" borderId="31" xfId="0" applyFont="1" applyFill="1" applyBorder="1" applyAlignment="1">
      <alignment horizontal="left"/>
    </xf>
    <xf numFmtId="0" fontId="14" fillId="0" borderId="0" xfId="0" applyFont="1" applyFill="1" applyBorder="1" applyAlignment="1">
      <alignment wrapText="1"/>
    </xf>
    <xf numFmtId="0" fontId="13" fillId="0" borderId="0" xfId="0" applyFont="1" applyFill="1" applyBorder="1"/>
    <xf numFmtId="44" fontId="13" fillId="4" borderId="31" xfId="1" applyFont="1" applyFill="1" applyBorder="1"/>
    <xf numFmtId="0" fontId="13" fillId="4" borderId="31" xfId="0" applyFont="1" applyFill="1" applyBorder="1" applyAlignment="1">
      <alignment horizontal="left"/>
    </xf>
    <xf numFmtId="0" fontId="14" fillId="4" borderId="31" xfId="0" applyFont="1" applyFill="1" applyBorder="1" applyAlignment="1">
      <alignment horizontal="left" wrapText="1"/>
    </xf>
    <xf numFmtId="0" fontId="14" fillId="4" borderId="31" xfId="0" applyFont="1" applyFill="1" applyBorder="1" applyAlignment="1">
      <alignment horizontal="left"/>
    </xf>
    <xf numFmtId="0" fontId="13" fillId="0" borderId="31" xfId="0" applyFont="1" applyBorder="1" applyAlignment="1">
      <alignment horizontal="center"/>
    </xf>
    <xf numFmtId="0" fontId="15" fillId="0" borderId="31" xfId="0" applyFont="1" applyBorder="1" applyAlignment="1">
      <alignment vertical="top"/>
    </xf>
    <xf numFmtId="0" fontId="13" fillId="0" borderId="32"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0" fontId="14" fillId="4" borderId="32" xfId="0" applyFont="1" applyFill="1" applyBorder="1" applyAlignment="1">
      <alignment horizontal="left"/>
    </xf>
    <xf numFmtId="0" fontId="14" fillId="4" borderId="33" xfId="0" applyFont="1" applyFill="1" applyBorder="1" applyAlignment="1">
      <alignment horizontal="left"/>
    </xf>
    <xf numFmtId="0" fontId="14" fillId="4" borderId="34" xfId="0" applyFont="1" applyFill="1" applyBorder="1" applyAlignment="1">
      <alignment horizontal="left"/>
    </xf>
    <xf numFmtId="44" fontId="14" fillId="0" borderId="0" xfId="0" applyNumberFormat="1" applyFont="1" applyFill="1" applyBorder="1" applyAlignment="1">
      <alignment horizontal="center"/>
    </xf>
    <xf numFmtId="0" fontId="13" fillId="0" borderId="31" xfId="0" applyFont="1" applyBorder="1" applyAlignment="1">
      <alignment vertical="top"/>
    </xf>
    <xf numFmtId="44" fontId="0" fillId="0" borderId="31" xfId="0" applyNumberFormat="1" applyFont="1" applyBorder="1"/>
    <xf numFmtId="0" fontId="0" fillId="0" borderId="31" xfId="0" applyNumberFormat="1" applyFont="1" applyBorder="1"/>
    <xf numFmtId="165" fontId="13" fillId="0" borderId="31" xfId="1" applyNumberFormat="1" applyFont="1" applyBorder="1"/>
    <xf numFmtId="0" fontId="13" fillId="0" borderId="0" xfId="0" applyFont="1" applyBorder="1" applyAlignment="1">
      <alignment horizontal="center"/>
    </xf>
    <xf numFmtId="0" fontId="13"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685800</xdr:colOff>
      <xdr:row>0</xdr:row>
      <xdr:rowOff>685892</xdr:rowOff>
    </xdr:to>
    <xdr:pic>
      <xdr:nvPicPr>
        <xdr:cNvPr id="2" name="Imagen 1">
          <a:extLst>
            <a:ext uri="{FF2B5EF4-FFF2-40B4-BE49-F238E27FC236}">
              <a16:creationId xmlns="" xmlns:a16="http://schemas.microsoft.com/office/drawing/2014/main" id="{B923E8CF-4E87-4EA7-981B-6CB890E4C5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0" y="0"/>
          <a:ext cx="6187440" cy="685892"/>
        </a:xfrm>
        <a:prstGeom prst="rect">
          <a:avLst/>
        </a:prstGeom>
      </xdr:spPr>
    </xdr:pic>
    <xdr:clientData/>
  </xdr:twoCellAnchor>
  <xdr:oneCellAnchor>
    <xdr:from>
      <xdr:col>2</xdr:col>
      <xdr:colOff>38100</xdr:colOff>
      <xdr:row>0</xdr:row>
      <xdr:rowOff>60960</xdr:rowOff>
    </xdr:from>
    <xdr:ext cx="3208571" cy="525721"/>
    <xdr:sp macro="" textlink="">
      <xdr:nvSpPr>
        <xdr:cNvPr id="3" name="15 CuadroTexto">
          <a:extLst>
            <a:ext uri="{FF2B5EF4-FFF2-40B4-BE49-F238E27FC236}">
              <a16:creationId xmlns="" xmlns:a16="http://schemas.microsoft.com/office/drawing/2014/main" id="{E957219D-49F5-40CB-8BE1-78F896638A60}"/>
            </a:ext>
          </a:extLst>
        </xdr:cNvPr>
        <xdr:cNvSpPr txBox="1"/>
      </xdr:nvSpPr>
      <xdr:spPr>
        <a:xfrm>
          <a:off x="2918460" y="60960"/>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- 8. Notas de Desglose</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15240</xdr:colOff>
      <xdr:row>0</xdr:row>
      <xdr:rowOff>22860</xdr:rowOff>
    </xdr:from>
    <xdr:to>
      <xdr:col>6</xdr:col>
      <xdr:colOff>15240</xdr:colOff>
      <xdr:row>0</xdr:row>
      <xdr:rowOff>744626</xdr:rowOff>
    </xdr:to>
    <xdr:pic>
      <xdr:nvPicPr>
        <xdr:cNvPr id="2" name="Imagen 1">
          <a:extLst>
            <a:ext uri="{FF2B5EF4-FFF2-40B4-BE49-F238E27FC236}">
              <a16:creationId xmlns="" xmlns:a16="http://schemas.microsoft.com/office/drawing/2014/main" id="{EB913DAB-E310-4070-A208-C25E001053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205740" y="22860"/>
          <a:ext cx="6111240" cy="721766"/>
        </a:xfrm>
        <a:prstGeom prst="rect">
          <a:avLst/>
        </a:prstGeom>
      </xdr:spPr>
    </xdr:pic>
    <xdr:clientData/>
  </xdr:twoCellAnchor>
  <xdr:oneCellAnchor>
    <xdr:from>
      <xdr:col>3</xdr:col>
      <xdr:colOff>2271782</xdr:colOff>
      <xdr:row>0</xdr:row>
      <xdr:rowOff>140695</xdr:rowOff>
    </xdr:from>
    <xdr:ext cx="3208571" cy="525721"/>
    <xdr:sp macro="" textlink="">
      <xdr:nvSpPr>
        <xdr:cNvPr id="3" name="15 CuadroTexto">
          <a:extLst>
            <a:ext uri="{FF2B5EF4-FFF2-40B4-BE49-F238E27FC236}">
              <a16:creationId xmlns="" xmlns:a16="http://schemas.microsoft.com/office/drawing/2014/main" id="{354BF309-AFB3-4459-A3D3-1CC93B295779}"/>
            </a:ext>
          </a:extLst>
        </xdr:cNvPr>
        <xdr:cNvSpPr txBox="1"/>
      </xdr:nvSpPr>
      <xdr:spPr>
        <a:xfrm>
          <a:off x="2978792" y="140695"/>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- 8. Notas de Desglose</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8562</xdr:rowOff>
    </xdr:from>
    <xdr:ext cx="7442022" cy="855406"/>
    <xdr:pic>
      <xdr:nvPicPr>
        <xdr:cNvPr id="2" name="Imagen 1">
          <a:extLst>
            <a:ext uri="{FF2B5EF4-FFF2-40B4-BE49-F238E27FC236}">
              <a16:creationId xmlns:a16="http://schemas.microsoft.com/office/drawing/2014/main" xmlns="" id="{2A49A5E2-BD57-4AD1-A191-A5BF4C65D6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0" y="8562"/>
          <a:ext cx="7442022" cy="855406"/>
        </a:xfrm>
        <a:prstGeom prst="rect">
          <a:avLst/>
        </a:prstGeom>
      </xdr:spPr>
    </xdr:pic>
    <xdr:clientData/>
  </xdr:oneCellAnchor>
  <xdr:oneCellAnchor>
    <xdr:from>
      <xdr:col>2</xdr:col>
      <xdr:colOff>1438381</xdr:colOff>
      <xdr:row>0</xdr:row>
      <xdr:rowOff>82715</xdr:rowOff>
    </xdr:from>
    <xdr:ext cx="3194579" cy="696088"/>
    <xdr:sp macro="" textlink="">
      <xdr:nvSpPr>
        <xdr:cNvPr id="3" name="2 CuadroTexto">
          <a:extLst>
            <a:ext uri="{FF2B5EF4-FFF2-40B4-BE49-F238E27FC236}">
              <a16:creationId xmlns:a16="http://schemas.microsoft.com/office/drawing/2014/main" xmlns="" id="{00000000-0008-0000-0000-000003000000}"/>
            </a:ext>
          </a:extLst>
        </xdr:cNvPr>
        <xdr:cNvSpPr txBox="1"/>
      </xdr:nvSpPr>
      <xdr:spPr>
        <a:xfrm>
          <a:off x="2314681" y="82715"/>
          <a:ext cx="3194579" cy="6960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900" b="1" baseline="0">
              <a:solidFill>
                <a:schemeClr val="bg1"/>
              </a:solidFill>
              <a:latin typeface="Tahoma" pitchFamily="34" charset="0"/>
              <a:ea typeface="Tahoma" pitchFamily="34" charset="0"/>
              <a:cs typeface="Tahoma" pitchFamily="34" charset="0"/>
            </a:rPr>
            <a:t>Informe de Avance de Gestión Financiera</a:t>
          </a:r>
        </a:p>
        <a:p>
          <a:pPr algn="ctr"/>
          <a:r>
            <a:rPr lang="es-MX" sz="900" b="1" baseline="0">
              <a:solidFill>
                <a:schemeClr val="bg1"/>
              </a:solidFill>
              <a:latin typeface="Tahoma" pitchFamily="34" charset="0"/>
              <a:ea typeface="Tahoma" pitchFamily="34" charset="0"/>
              <a:cs typeface="Tahoma" pitchFamily="34" charset="0"/>
            </a:rPr>
            <a:t>1° Trimestre de 2017</a:t>
          </a:r>
        </a:p>
        <a:p>
          <a:pPr algn="ctr"/>
          <a:r>
            <a:rPr lang="es-MX" sz="900" b="1" baseline="0">
              <a:solidFill>
                <a:schemeClr val="bg1"/>
              </a:solidFill>
              <a:latin typeface="Tahoma" pitchFamily="34" charset="0"/>
              <a:ea typeface="Tahoma" pitchFamily="34" charset="0"/>
              <a:cs typeface="Tahoma" pitchFamily="34" charset="0"/>
            </a:rPr>
            <a:t>8.1 Notas de desglose a los estados financieros.</a:t>
          </a:r>
          <a:endParaRPr lang="es-MX" sz="900" b="1">
            <a:solidFill>
              <a:schemeClr val="bg1"/>
            </a:solidFill>
            <a:latin typeface="Tahoma" pitchFamily="34" charset="0"/>
            <a:ea typeface="Tahoma" pitchFamily="34" charset="0"/>
            <a:cs typeface="Tahoma"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15240</xdr:colOff>
      <xdr:row>0</xdr:row>
      <xdr:rowOff>15240</xdr:rowOff>
    </xdr:from>
    <xdr:ext cx="8892540" cy="1079866"/>
    <xdr:pic>
      <xdr:nvPicPr>
        <xdr:cNvPr id="2" name="Imagen 1">
          <a:extLst>
            <a:ext uri="{FF2B5EF4-FFF2-40B4-BE49-F238E27FC236}">
              <a16:creationId xmlns="" xmlns:a16="http://schemas.microsoft.com/office/drawing/2014/main" id="{D2C2F285-1381-471D-BABE-56E7E1CFAF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15240" y="15240"/>
          <a:ext cx="8892540" cy="1079866"/>
        </a:xfrm>
        <a:prstGeom prst="rect">
          <a:avLst/>
        </a:prstGeom>
      </xdr:spPr>
    </xdr:pic>
    <xdr:clientData/>
  </xdr:oneCellAnchor>
  <xdr:oneCellAnchor>
    <xdr:from>
      <xdr:col>1</xdr:col>
      <xdr:colOff>1303020</xdr:colOff>
      <xdr:row>0</xdr:row>
      <xdr:rowOff>335280</xdr:rowOff>
    </xdr:from>
    <xdr:ext cx="3208571" cy="525721"/>
    <xdr:sp macro="" textlink="">
      <xdr:nvSpPr>
        <xdr:cNvPr id="3" name="15 CuadroTexto">
          <a:extLst>
            <a:ext uri="{FF2B5EF4-FFF2-40B4-BE49-F238E27FC236}">
              <a16:creationId xmlns="" xmlns:a16="http://schemas.microsoft.com/office/drawing/2014/main" id="{6914DEA2-1F57-4CE2-B487-4E3D1780806E}"/>
            </a:ext>
          </a:extLst>
        </xdr:cNvPr>
        <xdr:cNvSpPr txBox="1"/>
      </xdr:nvSpPr>
      <xdr:spPr>
        <a:xfrm>
          <a:off x="1522095" y="192405"/>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- 9.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xdr:colOff>
      <xdr:row>0</xdr:row>
      <xdr:rowOff>22860</xdr:rowOff>
    </xdr:from>
    <xdr:ext cx="8489596" cy="1031272"/>
    <xdr:pic>
      <xdr:nvPicPr>
        <xdr:cNvPr id="2" name="Imagen 1">
          <a:extLst>
            <a:ext uri="{FF2B5EF4-FFF2-40B4-BE49-F238E27FC236}">
              <a16:creationId xmlns="" xmlns:a16="http://schemas.microsoft.com/office/drawing/2014/main" id="{3F65C1C8-87D8-4B20-AA6D-479490E0E2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7620" y="22860"/>
          <a:ext cx="8489596" cy="1031272"/>
        </a:xfrm>
        <a:prstGeom prst="rect">
          <a:avLst/>
        </a:prstGeom>
      </xdr:spPr>
    </xdr:pic>
    <xdr:clientData/>
  </xdr:oneCellAnchor>
  <xdr:oneCellAnchor>
    <xdr:from>
      <xdr:col>2</xdr:col>
      <xdr:colOff>403088</xdr:colOff>
      <xdr:row>0</xdr:row>
      <xdr:rowOff>254354</xdr:rowOff>
    </xdr:from>
    <xdr:ext cx="3208571" cy="525721"/>
    <xdr:sp macro="" textlink="">
      <xdr:nvSpPr>
        <xdr:cNvPr id="3" name="15 CuadroTexto">
          <a:extLst>
            <a:ext uri="{FF2B5EF4-FFF2-40B4-BE49-F238E27FC236}">
              <a16:creationId xmlns="" xmlns:a16="http://schemas.microsoft.com/office/drawing/2014/main" id="{F0DC170E-C93E-40F4-995E-D7BDF2A8E98A}"/>
            </a:ext>
          </a:extLst>
        </xdr:cNvPr>
        <xdr:cNvSpPr txBox="1"/>
      </xdr:nvSpPr>
      <xdr:spPr>
        <a:xfrm>
          <a:off x="1927088" y="187679"/>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- 9.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showGridLines="0" zoomScaleNormal="100" workbookViewId="0">
      <selection activeCell="D10" sqref="D10"/>
    </sheetView>
  </sheetViews>
  <sheetFormatPr baseColWidth="10" defaultColWidth="11.5703125" defaultRowHeight="15" x14ac:dyDescent="0.25"/>
  <cols>
    <col min="1" max="1" width="4.28515625" style="4" customWidth="1"/>
    <col min="2" max="2" width="37.7109375" style="4" customWidth="1"/>
    <col min="3" max="4" width="19.140625" style="4" customWidth="1"/>
    <col min="5" max="16384" width="11.5703125" style="4"/>
  </cols>
  <sheetData>
    <row r="1" spans="2:9" ht="68.45" customHeight="1" thickBot="1" x14ac:dyDescent="0.3">
      <c r="E1" s="31" t="s">
        <v>56</v>
      </c>
    </row>
    <row r="2" spans="2:9" x14ac:dyDescent="0.25">
      <c r="B2" s="46" t="s">
        <v>53</v>
      </c>
      <c r="C2" s="47"/>
      <c r="D2" s="48"/>
    </row>
    <row r="3" spans="2:9" ht="15.75" thickBot="1" x14ac:dyDescent="0.3">
      <c r="B3" s="43" t="s">
        <v>4</v>
      </c>
      <c r="C3" s="44"/>
      <c r="D3" s="45"/>
    </row>
    <row r="4" spans="2:9" ht="24.75" thickBot="1" x14ac:dyDescent="0.3">
      <c r="B4" s="24" t="s">
        <v>3</v>
      </c>
      <c r="C4" s="25" t="s">
        <v>55</v>
      </c>
      <c r="D4" s="26" t="s">
        <v>54</v>
      </c>
    </row>
    <row r="5" spans="2:9" ht="15.75" thickBot="1" x14ac:dyDescent="0.3">
      <c r="B5" s="6" t="s">
        <v>52</v>
      </c>
      <c r="C5" s="7">
        <f>100134282.72+67000</f>
        <v>100201282.72</v>
      </c>
      <c r="D5" s="8">
        <v>38484713.219999999</v>
      </c>
    </row>
    <row r="6" spans="2:9" ht="15.75" thickBot="1" x14ac:dyDescent="0.3">
      <c r="B6" s="9" t="s">
        <v>51</v>
      </c>
      <c r="C6" s="10">
        <v>0</v>
      </c>
      <c r="D6" s="11">
        <v>0</v>
      </c>
    </row>
    <row r="7" spans="2:9" ht="15.75" thickBot="1" x14ac:dyDescent="0.3">
      <c r="B7" s="6" t="s">
        <v>50</v>
      </c>
      <c r="C7" s="7">
        <v>0</v>
      </c>
      <c r="D7" s="8">
        <v>0</v>
      </c>
      <c r="I7" s="23"/>
    </row>
    <row r="8" spans="2:9" ht="15.75" thickBot="1" x14ac:dyDescent="0.3">
      <c r="B8" s="9" t="s">
        <v>0</v>
      </c>
      <c r="C8" s="10">
        <v>0</v>
      </c>
      <c r="D8" s="11">
        <v>0</v>
      </c>
    </row>
    <row r="9" spans="2:9" ht="15.75" thickBot="1" x14ac:dyDescent="0.3">
      <c r="B9" s="6" t="s">
        <v>1</v>
      </c>
      <c r="C9" s="7">
        <v>0</v>
      </c>
      <c r="D9" s="8">
        <v>0</v>
      </c>
    </row>
    <row r="10" spans="2:9" ht="15.75" thickBot="1" x14ac:dyDescent="0.3">
      <c r="B10" s="12" t="s">
        <v>2</v>
      </c>
      <c r="C10" s="13">
        <f>SUM(C5:C9)</f>
        <v>100201282.72</v>
      </c>
      <c r="D10" s="13">
        <f>SUM(D5:D9)</f>
        <v>38484713.219999999</v>
      </c>
    </row>
    <row r="778" spans="8:8" x14ac:dyDescent="0.25">
      <c r="H778" s="5" t="s">
        <v>49</v>
      </c>
    </row>
  </sheetData>
  <mergeCells count="2">
    <mergeCell ref="B3:D3"/>
    <mergeCell ref="B2:D2"/>
  </mergeCells>
  <printOptions horizontalCentered="1"/>
  <pageMargins left="0.23622047244094491" right="0.23622047244094491" top="0.74803149606299213" bottom="0.74803149606299213" header="0.31496062992125984" footer="0.31496062992125984"/>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zoomScale="97" zoomScaleNormal="97" workbookViewId="0">
      <selection activeCell="C58" sqref="C58:F58"/>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4" customWidth="1"/>
  </cols>
  <sheetData>
    <row r="1" spans="3:7" ht="61.15" customHeight="1" thickBot="1" x14ac:dyDescent="0.3"/>
    <row r="2" spans="3:7" x14ac:dyDescent="0.25">
      <c r="C2" s="50" t="s">
        <v>53</v>
      </c>
      <c r="D2" s="51"/>
      <c r="E2" s="51"/>
      <c r="F2" s="52"/>
    </row>
    <row r="3" spans="3:7" x14ac:dyDescent="0.25">
      <c r="C3" s="53" t="s">
        <v>5</v>
      </c>
      <c r="D3" s="54"/>
      <c r="E3" s="54"/>
      <c r="F3" s="55"/>
    </row>
    <row r="4" spans="3:7" x14ac:dyDescent="0.25">
      <c r="C4" s="53" t="s">
        <v>57</v>
      </c>
      <c r="D4" s="54"/>
      <c r="E4" s="54"/>
      <c r="F4" s="55"/>
    </row>
    <row r="5" spans="3:7" ht="15.75" thickBot="1" x14ac:dyDescent="0.3">
      <c r="C5" s="56" t="s">
        <v>6</v>
      </c>
      <c r="D5" s="57"/>
      <c r="E5" s="57"/>
      <c r="F5" s="58"/>
    </row>
    <row r="6" spans="3:7" ht="15.75" thickBot="1" x14ac:dyDescent="0.3">
      <c r="C6" s="59" t="s">
        <v>7</v>
      </c>
      <c r="D6" s="60"/>
      <c r="E6" s="15"/>
      <c r="F6" s="16">
        <v>185553513.59999999</v>
      </c>
    </row>
    <row r="7" spans="3:7" ht="15.75" thickBot="1" x14ac:dyDescent="0.3">
      <c r="C7" s="49"/>
      <c r="D7" s="49"/>
      <c r="E7" s="17"/>
      <c r="F7" s="17"/>
    </row>
    <row r="8" spans="3:7" ht="15.75" thickBot="1" x14ac:dyDescent="0.3">
      <c r="C8" s="61" t="s">
        <v>8</v>
      </c>
      <c r="D8" s="62"/>
      <c r="E8" s="18"/>
      <c r="F8" s="19">
        <v>0</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ht="15.75" thickBot="1" x14ac:dyDescent="0.3">
      <c r="C12" s="1"/>
      <c r="D12" s="2" t="s">
        <v>12</v>
      </c>
      <c r="E12" s="18">
        <v>0</v>
      </c>
      <c r="F12" s="20"/>
    </row>
    <row r="13" spans="3:7" ht="15.75" thickBot="1" x14ac:dyDescent="0.3">
      <c r="C13" s="63" t="s">
        <v>13</v>
      </c>
      <c r="D13" s="64"/>
      <c r="E13" s="18">
        <v>0</v>
      </c>
      <c r="F13" s="20"/>
    </row>
    <row r="14" spans="3:7" ht="15.75" thickBot="1" x14ac:dyDescent="0.3">
      <c r="C14" s="49"/>
      <c r="D14" s="49"/>
      <c r="E14" s="17"/>
      <c r="F14" s="17"/>
    </row>
    <row r="15" spans="3:7" ht="15.75" thickBot="1" x14ac:dyDescent="0.3">
      <c r="C15" s="61" t="s">
        <v>14</v>
      </c>
      <c r="D15" s="62"/>
      <c r="E15" s="18"/>
      <c r="F15" s="19">
        <v>0</v>
      </c>
    </row>
    <row r="16" spans="3:7" ht="15.75" thickBot="1" x14ac:dyDescent="0.3">
      <c r="C16" s="1"/>
      <c r="D16" s="2" t="s">
        <v>15</v>
      </c>
      <c r="E16" s="18">
        <v>0</v>
      </c>
      <c r="F16" s="20"/>
    </row>
    <row r="17" spans="1:6" ht="15.75" thickBot="1" x14ac:dyDescent="0.3">
      <c r="C17" s="1"/>
      <c r="D17" s="2" t="s">
        <v>16</v>
      </c>
      <c r="E17" s="18">
        <v>0</v>
      </c>
      <c r="F17" s="20"/>
    </row>
    <row r="18" spans="1:6" ht="15.75" thickBot="1" x14ac:dyDescent="0.3">
      <c r="C18" s="1"/>
      <c r="D18" s="2" t="s">
        <v>17</v>
      </c>
      <c r="E18" s="18">
        <v>0</v>
      </c>
      <c r="F18" s="20"/>
    </row>
    <row r="19" spans="1:6" ht="15.75" thickBot="1" x14ac:dyDescent="0.3">
      <c r="C19" s="63" t="s">
        <v>18</v>
      </c>
      <c r="D19" s="64"/>
      <c r="E19" s="18">
        <v>0</v>
      </c>
      <c r="F19" s="20"/>
    </row>
    <row r="20" spans="1:6" ht="15.75" thickBot="1" x14ac:dyDescent="0.3">
      <c r="C20" s="49"/>
      <c r="D20" s="49"/>
      <c r="E20" s="20"/>
      <c r="F20" s="17"/>
    </row>
    <row r="21" spans="1:6" ht="15.75" thickBot="1" x14ac:dyDescent="0.3">
      <c r="C21" s="59" t="s">
        <v>19</v>
      </c>
      <c r="D21" s="60"/>
      <c r="E21" s="15"/>
      <c r="F21" s="16">
        <f>F6+F8-F15</f>
        <v>185553513.59999999</v>
      </c>
    </row>
    <row r="22" spans="1:6" ht="15.75" thickBot="1" x14ac:dyDescent="0.3"/>
    <row r="23" spans="1:6" x14ac:dyDescent="0.25">
      <c r="C23" s="50" t="s">
        <v>53</v>
      </c>
      <c r="D23" s="51"/>
      <c r="E23" s="51"/>
      <c r="F23" s="52"/>
    </row>
    <row r="24" spans="1:6" x14ac:dyDescent="0.25">
      <c r="C24" s="53" t="s">
        <v>20</v>
      </c>
      <c r="D24" s="54"/>
      <c r="E24" s="54"/>
      <c r="F24" s="65"/>
    </row>
    <row r="25" spans="1:6" ht="15.75" thickBot="1" x14ac:dyDescent="0.3">
      <c r="C25" s="56" t="s">
        <v>57</v>
      </c>
      <c r="D25" s="57"/>
      <c r="E25" s="57"/>
      <c r="F25" s="66"/>
    </row>
    <row r="26" spans="1:6" ht="15.75" thickBot="1" x14ac:dyDescent="0.3">
      <c r="C26" s="67" t="s">
        <v>21</v>
      </c>
      <c r="D26" s="68"/>
      <c r="E26" s="21"/>
      <c r="F26" s="16">
        <v>119988239.98</v>
      </c>
    </row>
    <row r="27" spans="1:6" ht="15.75" thickBot="1" x14ac:dyDescent="0.3">
      <c r="A27" s="30" t="s">
        <v>58</v>
      </c>
      <c r="B27" s="29"/>
      <c r="C27" s="49"/>
      <c r="D27" s="49"/>
      <c r="E27" s="17"/>
      <c r="F27" s="17"/>
    </row>
    <row r="28" spans="1:6" ht="15.75" thickBot="1" x14ac:dyDescent="0.3">
      <c r="C28" s="61" t="s">
        <v>22</v>
      </c>
      <c r="D28" s="62"/>
      <c r="E28" s="18"/>
      <c r="F28" s="19">
        <f>SUM(E29:E45)</f>
        <v>26475764.109999999</v>
      </c>
    </row>
    <row r="29" spans="1:6" ht="15.75" thickBot="1" x14ac:dyDescent="0.3">
      <c r="C29" s="1"/>
      <c r="D29" s="2" t="s">
        <v>23</v>
      </c>
      <c r="E29" s="18">
        <v>920426.9</v>
      </c>
      <c r="F29" s="22"/>
    </row>
    <row r="30" spans="1:6" ht="15.75" thickBot="1" x14ac:dyDescent="0.3">
      <c r="C30" s="1"/>
      <c r="D30" s="2" t="s">
        <v>24</v>
      </c>
      <c r="E30" s="18">
        <v>54000</v>
      </c>
      <c r="F30" s="22"/>
    </row>
    <row r="31" spans="1:6" ht="15.75" thickBot="1" x14ac:dyDescent="0.3">
      <c r="C31" s="1"/>
      <c r="D31" s="2" t="s">
        <v>25</v>
      </c>
      <c r="E31" s="18">
        <v>0</v>
      </c>
      <c r="F31" s="22"/>
    </row>
    <row r="32" spans="1:6" ht="15.75" thickBot="1" x14ac:dyDescent="0.3">
      <c r="C32" s="1"/>
      <c r="D32" s="2" t="s">
        <v>26</v>
      </c>
      <c r="E32" s="18">
        <v>878372.54</v>
      </c>
      <c r="F32" s="22"/>
    </row>
    <row r="33" spans="3:7" ht="15.75" thickBot="1" x14ac:dyDescent="0.3">
      <c r="C33" s="1"/>
      <c r="D33" s="2" t="s">
        <v>27</v>
      </c>
      <c r="E33" s="18">
        <v>0</v>
      </c>
      <c r="F33" s="22"/>
      <c r="G33" s="3"/>
    </row>
    <row r="34" spans="3:7" ht="15.75" thickBot="1" x14ac:dyDescent="0.3">
      <c r="C34" s="1"/>
      <c r="D34" s="2" t="s">
        <v>28</v>
      </c>
      <c r="E34" s="18">
        <v>669865.19999999995</v>
      </c>
      <c r="F34" s="22"/>
    </row>
    <row r="35" spans="3:7" ht="15.75" thickBot="1" x14ac:dyDescent="0.3">
      <c r="C35" s="1"/>
      <c r="D35" s="2" t="s">
        <v>29</v>
      </c>
      <c r="E35" s="18">
        <v>0</v>
      </c>
      <c r="F35" s="22"/>
    </row>
    <row r="36" spans="3:7" ht="15.75" thickBot="1" x14ac:dyDescent="0.3">
      <c r="C36" s="1"/>
      <c r="D36" s="2" t="s">
        <v>30</v>
      </c>
      <c r="E36" s="18">
        <v>0</v>
      </c>
      <c r="F36" s="22"/>
    </row>
    <row r="37" spans="3:7" ht="15.75" thickBot="1" x14ac:dyDescent="0.3">
      <c r="C37" s="1"/>
      <c r="D37" s="2" t="s">
        <v>31</v>
      </c>
      <c r="E37" s="18">
        <v>0</v>
      </c>
      <c r="F37" s="22"/>
    </row>
    <row r="38" spans="3:7" ht="15.75" thickBot="1" x14ac:dyDescent="0.3">
      <c r="C38" s="1"/>
      <c r="D38" s="2" t="s">
        <v>32</v>
      </c>
      <c r="E38" s="18">
        <v>21723540</v>
      </c>
      <c r="F38" s="22"/>
    </row>
    <row r="39" spans="3:7" ht="15.75" thickBot="1" x14ac:dyDescent="0.3">
      <c r="C39" s="1"/>
      <c r="D39" s="2" t="s">
        <v>33</v>
      </c>
      <c r="E39" s="18">
        <v>0</v>
      </c>
      <c r="F39" s="22"/>
    </row>
    <row r="40" spans="3:7" ht="15.75" thickBot="1" x14ac:dyDescent="0.3">
      <c r="C40" s="1"/>
      <c r="D40" s="2" t="s">
        <v>34</v>
      </c>
      <c r="E40" s="18">
        <v>0</v>
      </c>
      <c r="F40" s="22"/>
    </row>
    <row r="41" spans="3:7" ht="24.75" thickBot="1" x14ac:dyDescent="0.3">
      <c r="C41" s="1"/>
      <c r="D41" s="2" t="s">
        <v>35</v>
      </c>
      <c r="E41" s="18">
        <v>0</v>
      </c>
      <c r="F41" s="22"/>
    </row>
    <row r="42" spans="3:7" ht="27.6" customHeight="1" thickBot="1" x14ac:dyDescent="0.3">
      <c r="C42" s="1"/>
      <c r="D42" s="2" t="s">
        <v>36</v>
      </c>
      <c r="E42" s="18">
        <v>0</v>
      </c>
      <c r="F42" s="22"/>
    </row>
    <row r="43" spans="3:7" ht="15.75" thickBot="1" x14ac:dyDescent="0.3">
      <c r="C43" s="1"/>
      <c r="D43" s="2" t="s">
        <v>37</v>
      </c>
      <c r="E43" s="18">
        <v>2229559.4700000002</v>
      </c>
      <c r="F43" s="22"/>
    </row>
    <row r="44" spans="3:7" ht="15.75" thickBot="1" x14ac:dyDescent="0.3">
      <c r="C44" s="1"/>
      <c r="D44" s="2" t="s">
        <v>38</v>
      </c>
      <c r="E44" s="18">
        <v>0</v>
      </c>
      <c r="F44" s="22"/>
    </row>
    <row r="45" spans="3:7" ht="15.75" thickBot="1" x14ac:dyDescent="0.3">
      <c r="C45" s="63" t="s">
        <v>39</v>
      </c>
      <c r="D45" s="64"/>
      <c r="E45" s="18">
        <v>0</v>
      </c>
      <c r="F45" s="22"/>
    </row>
    <row r="46" spans="3:7" ht="15.75" thickBot="1" x14ac:dyDescent="0.3">
      <c r="C46" s="49"/>
      <c r="D46" s="49"/>
      <c r="E46" s="17"/>
      <c r="F46" s="17"/>
    </row>
    <row r="47" spans="3:7" ht="15.75" thickBot="1" x14ac:dyDescent="0.3">
      <c r="C47" s="61" t="s">
        <v>40</v>
      </c>
      <c r="D47" s="62"/>
      <c r="E47" s="18"/>
      <c r="F47" s="19">
        <f>SUM(E48:E54)</f>
        <v>0</v>
      </c>
    </row>
    <row r="48" spans="3: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63" t="s">
        <v>47</v>
      </c>
      <c r="D54" s="64"/>
      <c r="E54" s="18">
        <v>0</v>
      </c>
      <c r="F54" s="22"/>
    </row>
    <row r="55" spans="3:6" ht="15.75" thickBot="1" x14ac:dyDescent="0.3">
      <c r="C55" s="49"/>
      <c r="D55" s="49"/>
      <c r="E55" s="20"/>
      <c r="F55" s="17"/>
    </row>
    <row r="56" spans="3:6" ht="15.75" thickBot="1" x14ac:dyDescent="0.3">
      <c r="C56" s="59" t="s">
        <v>48</v>
      </c>
      <c r="D56" s="60"/>
      <c r="E56" s="15"/>
      <c r="F56" s="16">
        <f>F26-F28+F47</f>
        <v>93512475.870000005</v>
      </c>
    </row>
    <row r="58" spans="3:6" ht="69.599999999999994" customHeight="1" x14ac:dyDescent="0.25">
      <c r="C58" s="69" t="s">
        <v>59</v>
      </c>
      <c r="D58" s="70"/>
      <c r="E58" s="70"/>
      <c r="F58" s="70"/>
    </row>
    <row r="59" spans="3:6" s="4" customFormat="1" x14ac:dyDescent="0.25">
      <c r="E59" s="27"/>
      <c r="F59" s="28"/>
    </row>
    <row r="60" spans="3:6" s="4" customFormat="1" x14ac:dyDescent="0.25">
      <c r="E60" s="28"/>
      <c r="F60" s="28"/>
    </row>
    <row r="61" spans="3:6" s="4" customFormat="1" x14ac:dyDescent="0.25">
      <c r="E61" s="28"/>
      <c r="F61" s="28"/>
    </row>
    <row r="62" spans="3:6" s="4" customFormat="1" x14ac:dyDescent="0.25">
      <c r="E62" s="28"/>
      <c r="F62" s="28"/>
    </row>
    <row r="63" spans="3:6" s="4" customFormat="1" x14ac:dyDescent="0.25">
      <c r="E63" s="28"/>
    </row>
    <row r="64" spans="3:6" s="4" customFormat="1" x14ac:dyDescent="0.25">
      <c r="E64" s="28"/>
      <c r="F64" s="28"/>
    </row>
    <row r="65" spans="5:6" s="4" customFormat="1" x14ac:dyDescent="0.25">
      <c r="E65" s="28"/>
      <c r="F65" s="28"/>
    </row>
    <row r="66" spans="5:6" s="4" customFormat="1" x14ac:dyDescent="0.25">
      <c r="E66" s="28"/>
      <c r="F66" s="28"/>
    </row>
    <row r="67" spans="5:6" s="4" customFormat="1" x14ac:dyDescent="0.25">
      <c r="E67" s="28"/>
      <c r="F67" s="28"/>
    </row>
    <row r="68" spans="5:6" s="4" customFormat="1" x14ac:dyDescent="0.25">
      <c r="E68" s="28"/>
      <c r="F68" s="28"/>
    </row>
    <row r="69" spans="5:6" s="4" customFormat="1" x14ac:dyDescent="0.25">
      <c r="E69" s="28"/>
      <c r="F69" s="28"/>
    </row>
    <row r="70" spans="5:6" s="4" customFormat="1" x14ac:dyDescent="0.25">
      <c r="E70" s="28"/>
      <c r="F70" s="28"/>
    </row>
  </sheetData>
  <mergeCells count="26">
    <mergeCell ref="C56:D56"/>
    <mergeCell ref="C58:F58"/>
    <mergeCell ref="C28:D28"/>
    <mergeCell ref="C45:D45"/>
    <mergeCell ref="C46:D46"/>
    <mergeCell ref="C47:D47"/>
    <mergeCell ref="C54:D54"/>
    <mergeCell ref="C55:D55"/>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rintOptions horizontalCentered="1"/>
  <pageMargins left="0.23622047244094491" right="0.23622047244094491" top="0.74803149606299213" bottom="0.35433070866141736" header="0.31496062992125984" footer="0.31496062992125984"/>
  <pageSetup fitToHeight="2" orientation="portrait" verticalDpi="0" r:id="rId1"/>
  <rowBreaks count="1" manualBreakCount="1">
    <brk id="22" min="2"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8"/>
  <sheetViews>
    <sheetView tabSelected="1" view="pageBreakPreview" zoomScale="80" zoomScaleNormal="80" zoomScaleSheetLayoutView="80" workbookViewId="0">
      <pane ySplit="2" topLeftCell="A454" activePane="bottomLeft" state="frozen"/>
      <selection pane="bottomLeft" activeCell="C471" sqref="C471"/>
    </sheetView>
  </sheetViews>
  <sheetFormatPr baseColWidth="10" defaultColWidth="11.5703125" defaultRowHeight="12.75" x14ac:dyDescent="0.2"/>
  <cols>
    <col min="1" max="1" width="12.7109375" style="83" customWidth="1"/>
    <col min="2" max="2" width="30.7109375" style="85" customWidth="1"/>
    <col min="3" max="3" width="23.42578125" style="83" bestFit="1" customWidth="1"/>
    <col min="4" max="4" width="24" style="83" bestFit="1" customWidth="1"/>
    <col min="5" max="5" width="20.85546875" style="84" customWidth="1"/>
    <col min="6" max="16384" width="11.5703125" style="83"/>
  </cols>
  <sheetData>
    <row r="1" spans="1:5" ht="68.45" customHeight="1" x14ac:dyDescent="0.2">
      <c r="A1" s="138"/>
      <c r="B1" s="138"/>
      <c r="C1" s="138"/>
      <c r="D1" s="138"/>
      <c r="E1" s="138"/>
    </row>
    <row r="2" spans="1:5" ht="13.9" customHeight="1" x14ac:dyDescent="0.2">
      <c r="A2" s="137"/>
      <c r="B2" s="137"/>
      <c r="C2" s="137"/>
      <c r="D2" s="137"/>
      <c r="E2" s="137"/>
    </row>
    <row r="3" spans="1:5" ht="13.9" customHeight="1" x14ac:dyDescent="0.2">
      <c r="A3" s="131" t="s">
        <v>177</v>
      </c>
      <c r="B3" s="129"/>
      <c r="E3" s="113" t="s">
        <v>445</v>
      </c>
    </row>
    <row r="4" spans="1:5" ht="13.9" customHeight="1" thickBot="1" x14ac:dyDescent="0.25"/>
    <row r="5" spans="1:5" ht="13.9" customHeight="1" x14ac:dyDescent="0.2">
      <c r="A5" s="101" t="s">
        <v>139</v>
      </c>
      <c r="B5" s="100" t="s">
        <v>138</v>
      </c>
      <c r="C5" s="99" t="s">
        <v>219</v>
      </c>
      <c r="D5" s="99" t="s">
        <v>218</v>
      </c>
      <c r="E5" s="98" t="s">
        <v>217</v>
      </c>
    </row>
    <row r="6" spans="1:5" ht="13.9" customHeight="1" x14ac:dyDescent="0.2">
      <c r="A6" s="96">
        <v>111111108</v>
      </c>
      <c r="B6" s="95" t="s">
        <v>174</v>
      </c>
      <c r="C6" s="94">
        <v>0</v>
      </c>
      <c r="D6" s="109"/>
      <c r="E6" s="93">
        <v>0</v>
      </c>
    </row>
    <row r="7" spans="1:5" ht="13.9" customHeight="1" x14ac:dyDescent="0.2">
      <c r="A7" s="96">
        <v>1111208</v>
      </c>
      <c r="B7" s="95" t="s">
        <v>444</v>
      </c>
      <c r="C7" s="94">
        <v>67000</v>
      </c>
      <c r="D7" s="109"/>
      <c r="E7" s="93">
        <v>67000</v>
      </c>
    </row>
    <row r="8" spans="1:5" ht="13.9" customHeight="1" x14ac:dyDescent="0.2">
      <c r="A8" s="96">
        <v>1112105</v>
      </c>
      <c r="B8" s="95" t="s">
        <v>172</v>
      </c>
      <c r="C8" s="136">
        <f>SUM(E9:E46)</f>
        <v>100134282.72000001</v>
      </c>
      <c r="D8" s="109"/>
      <c r="E8" s="93"/>
    </row>
    <row r="9" spans="1:5" ht="13.9" customHeight="1" x14ac:dyDescent="0.25">
      <c r="A9" s="135" t="s">
        <v>443</v>
      </c>
      <c r="B9" s="135" t="s">
        <v>375</v>
      </c>
      <c r="C9" s="94"/>
      <c r="D9" s="109" t="s">
        <v>372</v>
      </c>
      <c r="E9" s="134">
        <v>150526.76</v>
      </c>
    </row>
    <row r="10" spans="1:5" ht="13.9" customHeight="1" x14ac:dyDescent="0.25">
      <c r="A10" s="135" t="s">
        <v>442</v>
      </c>
      <c r="B10" s="135" t="s">
        <v>441</v>
      </c>
      <c r="C10" s="94"/>
      <c r="D10" s="109" t="s">
        <v>372</v>
      </c>
      <c r="E10" s="134">
        <v>7593712</v>
      </c>
    </row>
    <row r="11" spans="1:5" ht="13.9" customHeight="1" x14ac:dyDescent="0.25">
      <c r="A11" s="135" t="s">
        <v>440</v>
      </c>
      <c r="B11" s="135" t="s">
        <v>439</v>
      </c>
      <c r="C11" s="94"/>
      <c r="D11" s="109" t="s">
        <v>372</v>
      </c>
      <c r="E11" s="134">
        <v>-2617466.7400000002</v>
      </c>
    </row>
    <row r="12" spans="1:5" ht="13.9" customHeight="1" x14ac:dyDescent="0.25">
      <c r="A12" s="135" t="s">
        <v>438</v>
      </c>
      <c r="B12" s="135" t="s">
        <v>375</v>
      </c>
      <c r="C12" s="94"/>
      <c r="D12" s="109" t="s">
        <v>372</v>
      </c>
      <c r="E12" s="134">
        <v>2993122.19</v>
      </c>
    </row>
    <row r="13" spans="1:5" ht="13.9" customHeight="1" x14ac:dyDescent="0.25">
      <c r="A13" s="135" t="s">
        <v>437</v>
      </c>
      <c r="B13" s="135" t="s">
        <v>436</v>
      </c>
      <c r="C13" s="94"/>
      <c r="D13" s="109" t="s">
        <v>372</v>
      </c>
      <c r="E13" s="134">
        <v>16693022.890000001</v>
      </c>
    </row>
    <row r="14" spans="1:5" ht="13.9" customHeight="1" x14ac:dyDescent="0.25">
      <c r="A14" s="135" t="s">
        <v>435</v>
      </c>
      <c r="B14" s="135" t="s">
        <v>434</v>
      </c>
      <c r="C14" s="94"/>
      <c r="D14" s="109" t="s">
        <v>372</v>
      </c>
      <c r="E14" s="134">
        <v>210472.37</v>
      </c>
    </row>
    <row r="15" spans="1:5" ht="13.9" customHeight="1" x14ac:dyDescent="0.25">
      <c r="A15" s="135" t="s">
        <v>433</v>
      </c>
      <c r="B15" s="135" t="s">
        <v>375</v>
      </c>
      <c r="C15" s="94"/>
      <c r="D15" s="109" t="s">
        <v>372</v>
      </c>
      <c r="E15" s="134">
        <v>4815666.01</v>
      </c>
    </row>
    <row r="16" spans="1:5" ht="13.9" customHeight="1" x14ac:dyDescent="0.25">
      <c r="A16" s="135" t="s">
        <v>432</v>
      </c>
      <c r="B16" s="135" t="s">
        <v>431</v>
      </c>
      <c r="C16" s="94"/>
      <c r="D16" s="109" t="s">
        <v>372</v>
      </c>
      <c r="E16" s="134">
        <v>251980.34</v>
      </c>
    </row>
    <row r="17" spans="1:5" ht="13.9" customHeight="1" x14ac:dyDescent="0.25">
      <c r="A17" s="135" t="s">
        <v>430</v>
      </c>
      <c r="B17" s="135" t="s">
        <v>429</v>
      </c>
      <c r="C17" s="94"/>
      <c r="D17" s="109" t="s">
        <v>372</v>
      </c>
      <c r="E17" s="134">
        <v>1499496.2</v>
      </c>
    </row>
    <row r="18" spans="1:5" ht="13.9" customHeight="1" x14ac:dyDescent="0.25">
      <c r="A18" s="135" t="s">
        <v>428</v>
      </c>
      <c r="B18" s="135" t="s">
        <v>427</v>
      </c>
      <c r="C18" s="94"/>
      <c r="D18" s="109" t="s">
        <v>372</v>
      </c>
      <c r="E18" s="134">
        <v>238628.1</v>
      </c>
    </row>
    <row r="19" spans="1:5" ht="13.9" customHeight="1" x14ac:dyDescent="0.25">
      <c r="A19" s="135" t="s">
        <v>426</v>
      </c>
      <c r="B19" s="135" t="s">
        <v>425</v>
      </c>
      <c r="C19" s="94"/>
      <c r="D19" s="109" t="s">
        <v>372</v>
      </c>
      <c r="E19" s="134">
        <v>77135.83</v>
      </c>
    </row>
    <row r="20" spans="1:5" ht="13.9" customHeight="1" x14ac:dyDescent="0.25">
      <c r="A20" s="135" t="s">
        <v>424</v>
      </c>
      <c r="B20" s="135" t="s">
        <v>423</v>
      </c>
      <c r="C20" s="94"/>
      <c r="D20" s="109" t="s">
        <v>372</v>
      </c>
      <c r="E20" s="134">
        <v>14729.74</v>
      </c>
    </row>
    <row r="21" spans="1:5" ht="13.9" customHeight="1" x14ac:dyDescent="0.25">
      <c r="A21" s="135" t="s">
        <v>422</v>
      </c>
      <c r="B21" s="135" t="s">
        <v>421</v>
      </c>
      <c r="C21" s="94"/>
      <c r="D21" s="109" t="s">
        <v>372</v>
      </c>
      <c r="E21" s="134">
        <v>29941.37</v>
      </c>
    </row>
    <row r="22" spans="1:5" ht="13.9" customHeight="1" x14ac:dyDescent="0.25">
      <c r="A22" s="135" t="s">
        <v>420</v>
      </c>
      <c r="B22" s="135" t="s">
        <v>419</v>
      </c>
      <c r="C22" s="94"/>
      <c r="D22" s="109" t="s">
        <v>372</v>
      </c>
      <c r="E22" s="134">
        <v>1184.6500000000001</v>
      </c>
    </row>
    <row r="23" spans="1:5" ht="13.9" customHeight="1" x14ac:dyDescent="0.25">
      <c r="A23" s="135" t="s">
        <v>418</v>
      </c>
      <c r="B23" s="135" t="s">
        <v>417</v>
      </c>
      <c r="C23" s="94"/>
      <c r="D23" s="109" t="s">
        <v>372</v>
      </c>
      <c r="E23" s="134">
        <v>363599.71</v>
      </c>
    </row>
    <row r="24" spans="1:5" ht="13.9" customHeight="1" x14ac:dyDescent="0.25">
      <c r="A24" s="135" t="s">
        <v>416</v>
      </c>
      <c r="B24" s="135" t="s">
        <v>415</v>
      </c>
      <c r="C24" s="94"/>
      <c r="D24" s="109" t="s">
        <v>372</v>
      </c>
      <c r="E24" s="134">
        <v>718835.12</v>
      </c>
    </row>
    <row r="25" spans="1:5" ht="13.9" customHeight="1" x14ac:dyDescent="0.25">
      <c r="A25" s="135" t="s">
        <v>414</v>
      </c>
      <c r="B25" s="135" t="s">
        <v>413</v>
      </c>
      <c r="C25" s="94"/>
      <c r="D25" s="109" t="s">
        <v>372</v>
      </c>
      <c r="E25" s="134">
        <v>5625.08</v>
      </c>
    </row>
    <row r="26" spans="1:5" ht="13.9" customHeight="1" x14ac:dyDescent="0.25">
      <c r="A26" s="135" t="s">
        <v>412</v>
      </c>
      <c r="B26" s="135" t="s">
        <v>411</v>
      </c>
      <c r="C26" s="94"/>
      <c r="D26" s="109" t="s">
        <v>372</v>
      </c>
      <c r="E26" s="134">
        <v>258232.43</v>
      </c>
    </row>
    <row r="27" spans="1:5" ht="13.9" customHeight="1" x14ac:dyDescent="0.25">
      <c r="A27" s="135" t="s">
        <v>410</v>
      </c>
      <c r="B27" s="135" t="s">
        <v>409</v>
      </c>
      <c r="C27" s="94"/>
      <c r="D27" s="109" t="s">
        <v>372</v>
      </c>
      <c r="E27" s="134">
        <v>233617.57</v>
      </c>
    </row>
    <row r="28" spans="1:5" ht="13.9" customHeight="1" x14ac:dyDescent="0.25">
      <c r="A28" s="135" t="s">
        <v>408</v>
      </c>
      <c r="B28" s="135" t="s">
        <v>407</v>
      </c>
      <c r="C28" s="94"/>
      <c r="D28" s="109" t="s">
        <v>372</v>
      </c>
      <c r="E28" s="134">
        <v>52048.15</v>
      </c>
    </row>
    <row r="29" spans="1:5" ht="13.9" customHeight="1" x14ac:dyDescent="0.25">
      <c r="A29" s="135" t="s">
        <v>406</v>
      </c>
      <c r="B29" s="135" t="s">
        <v>405</v>
      </c>
      <c r="C29" s="94"/>
      <c r="D29" s="109" t="s">
        <v>372</v>
      </c>
      <c r="E29" s="134">
        <v>250.32</v>
      </c>
    </row>
    <row r="30" spans="1:5" ht="13.9" customHeight="1" x14ac:dyDescent="0.25">
      <c r="A30" s="135" t="s">
        <v>404</v>
      </c>
      <c r="B30" s="135" t="s">
        <v>403</v>
      </c>
      <c r="C30" s="94"/>
      <c r="D30" s="109" t="s">
        <v>372</v>
      </c>
      <c r="E30" s="134">
        <v>47515.21</v>
      </c>
    </row>
    <row r="31" spans="1:5" ht="13.9" customHeight="1" x14ac:dyDescent="0.25">
      <c r="A31" s="135" t="s">
        <v>402</v>
      </c>
      <c r="B31" s="135" t="s">
        <v>401</v>
      </c>
      <c r="C31" s="94"/>
      <c r="D31" s="109" t="s">
        <v>372</v>
      </c>
      <c r="E31" s="134">
        <v>495.77</v>
      </c>
    </row>
    <row r="32" spans="1:5" ht="13.9" customHeight="1" x14ac:dyDescent="0.25">
      <c r="A32" s="135" t="s">
        <v>400</v>
      </c>
      <c r="B32" s="135" t="s">
        <v>375</v>
      </c>
      <c r="C32" s="94"/>
      <c r="D32" s="109" t="s">
        <v>372</v>
      </c>
      <c r="E32" s="134">
        <v>22228.67</v>
      </c>
    </row>
    <row r="33" spans="1:5" ht="13.9" customHeight="1" x14ac:dyDescent="0.25">
      <c r="A33" s="135" t="s">
        <v>399</v>
      </c>
      <c r="B33" s="135" t="s">
        <v>398</v>
      </c>
      <c r="C33" s="94"/>
      <c r="D33" s="109" t="s">
        <v>372</v>
      </c>
      <c r="E33" s="134">
        <v>1.66</v>
      </c>
    </row>
    <row r="34" spans="1:5" ht="13.9" customHeight="1" x14ac:dyDescent="0.25">
      <c r="A34" s="135" t="s">
        <v>397</v>
      </c>
      <c r="B34" s="135" t="s">
        <v>396</v>
      </c>
      <c r="C34" s="94"/>
      <c r="D34" s="109" t="s">
        <v>372</v>
      </c>
      <c r="E34" s="134">
        <v>0.63</v>
      </c>
    </row>
    <row r="35" spans="1:5" ht="13.9" customHeight="1" x14ac:dyDescent="0.25">
      <c r="A35" s="135" t="s">
        <v>395</v>
      </c>
      <c r="B35" s="135" t="s">
        <v>394</v>
      </c>
      <c r="C35" s="94"/>
      <c r="D35" s="109" t="s">
        <v>372</v>
      </c>
      <c r="E35" s="134">
        <v>-0.01</v>
      </c>
    </row>
    <row r="36" spans="1:5" ht="13.9" customHeight="1" x14ac:dyDescent="0.25">
      <c r="A36" s="135" t="s">
        <v>393</v>
      </c>
      <c r="B36" s="135" t="s">
        <v>392</v>
      </c>
      <c r="C36" s="94"/>
      <c r="D36" s="109" t="s">
        <v>372</v>
      </c>
      <c r="E36" s="134">
        <v>4124.08</v>
      </c>
    </row>
    <row r="37" spans="1:5" ht="13.9" customHeight="1" x14ac:dyDescent="0.25">
      <c r="A37" s="135" t="s">
        <v>391</v>
      </c>
      <c r="B37" s="135" t="s">
        <v>390</v>
      </c>
      <c r="C37" s="94"/>
      <c r="D37" s="109" t="s">
        <v>372</v>
      </c>
      <c r="E37" s="134">
        <v>-253.88</v>
      </c>
    </row>
    <row r="38" spans="1:5" ht="13.9" customHeight="1" x14ac:dyDescent="0.25">
      <c r="A38" s="135" t="s">
        <v>389</v>
      </c>
      <c r="B38" s="135" t="s">
        <v>375</v>
      </c>
      <c r="C38" s="94"/>
      <c r="D38" s="109" t="s">
        <v>372</v>
      </c>
      <c r="E38" s="134">
        <v>8790093.7699999996</v>
      </c>
    </row>
    <row r="39" spans="1:5" ht="13.9" customHeight="1" x14ac:dyDescent="0.25">
      <c r="A39" s="135" t="s">
        <v>388</v>
      </c>
      <c r="B39" s="135" t="s">
        <v>387</v>
      </c>
      <c r="C39" s="94"/>
      <c r="D39" s="109" t="s">
        <v>372</v>
      </c>
      <c r="E39" s="134">
        <v>8393.17</v>
      </c>
    </row>
    <row r="40" spans="1:5" ht="13.9" customHeight="1" x14ac:dyDescent="0.25">
      <c r="A40" s="135" t="s">
        <v>386</v>
      </c>
      <c r="B40" s="135" t="s">
        <v>385</v>
      </c>
      <c r="C40" s="94"/>
      <c r="D40" s="109" t="s">
        <v>372</v>
      </c>
      <c r="E40" s="134">
        <v>2030.18</v>
      </c>
    </row>
    <row r="41" spans="1:5" ht="13.9" customHeight="1" x14ac:dyDescent="0.25">
      <c r="A41" s="135" t="s">
        <v>384</v>
      </c>
      <c r="B41" s="135" t="s">
        <v>383</v>
      </c>
      <c r="C41" s="94"/>
      <c r="D41" s="109" t="s">
        <v>372</v>
      </c>
      <c r="E41" s="134">
        <v>3567647.87</v>
      </c>
    </row>
    <row r="42" spans="1:5" ht="13.9" customHeight="1" x14ac:dyDescent="0.25">
      <c r="A42" s="135" t="s">
        <v>382</v>
      </c>
      <c r="B42" s="135" t="s">
        <v>381</v>
      </c>
      <c r="C42" s="94"/>
      <c r="D42" s="109" t="s">
        <v>372</v>
      </c>
      <c r="E42" s="134">
        <v>15309166.32</v>
      </c>
    </row>
    <row r="43" spans="1:5" ht="13.9" customHeight="1" x14ac:dyDescent="0.25">
      <c r="A43" s="135" t="s">
        <v>380</v>
      </c>
      <c r="B43" s="135" t="s">
        <v>379</v>
      </c>
      <c r="C43" s="94"/>
      <c r="D43" s="109" t="s">
        <v>372</v>
      </c>
      <c r="E43" s="134">
        <v>9553679.1899999995</v>
      </c>
    </row>
    <row r="44" spans="1:5" ht="13.9" customHeight="1" x14ac:dyDescent="0.25">
      <c r="A44" s="135" t="s">
        <v>378</v>
      </c>
      <c r="B44" s="135" t="s">
        <v>377</v>
      </c>
      <c r="C44" s="94"/>
      <c r="D44" s="109" t="s">
        <v>372</v>
      </c>
      <c r="E44" s="134">
        <v>7030354.5099999998</v>
      </c>
    </row>
    <row r="45" spans="1:5" ht="13.9" customHeight="1" x14ac:dyDescent="0.25">
      <c r="A45" s="135" t="s">
        <v>376</v>
      </c>
      <c r="B45" s="135" t="s">
        <v>375</v>
      </c>
      <c r="C45" s="94"/>
      <c r="D45" s="109" t="s">
        <v>372</v>
      </c>
      <c r="E45" s="134">
        <v>22214445.489999998</v>
      </c>
    </row>
    <row r="46" spans="1:5" ht="13.9" customHeight="1" x14ac:dyDescent="0.25">
      <c r="A46" s="135" t="s">
        <v>374</v>
      </c>
      <c r="B46" s="135" t="s">
        <v>373</v>
      </c>
      <c r="C46" s="94"/>
      <c r="D46" s="109" t="s">
        <v>372</v>
      </c>
      <c r="E46" s="134">
        <v>0</v>
      </c>
    </row>
    <row r="47" spans="1:5" ht="13.9" customHeight="1" x14ac:dyDescent="0.2">
      <c r="A47" s="92"/>
      <c r="B47" s="91" t="s">
        <v>125</v>
      </c>
      <c r="C47" s="90">
        <f>SUM(C6:C46)</f>
        <v>100201282.72000001</v>
      </c>
      <c r="D47" s="92"/>
      <c r="E47" s="90">
        <f>SUM(E6:E46)</f>
        <v>100201282.72</v>
      </c>
    </row>
    <row r="48" spans="1:5" ht="13.9" customHeight="1" thickBot="1" x14ac:dyDescent="0.25"/>
    <row r="49" spans="1:7" ht="13.9" customHeight="1" thickBot="1" x14ac:dyDescent="0.25">
      <c r="A49" s="103" t="s">
        <v>355</v>
      </c>
      <c r="B49" s="102"/>
      <c r="E49" s="88" t="s">
        <v>371</v>
      </c>
      <c r="G49" s="83" t="s">
        <v>371</v>
      </c>
    </row>
    <row r="50" spans="1:7" ht="13.9" customHeight="1" thickBot="1" x14ac:dyDescent="0.25"/>
    <row r="51" spans="1:7" ht="13.9" customHeight="1" x14ac:dyDescent="0.2">
      <c r="A51" s="101" t="s">
        <v>139</v>
      </c>
      <c r="B51" s="100" t="s">
        <v>138</v>
      </c>
      <c r="C51" s="99" t="s">
        <v>219</v>
      </c>
      <c r="D51" s="99" t="s">
        <v>218</v>
      </c>
      <c r="E51" s="98" t="s">
        <v>217</v>
      </c>
    </row>
    <row r="52" spans="1:7" ht="13.9" customHeight="1" x14ac:dyDescent="0.2">
      <c r="A52" s="106">
        <v>11239206</v>
      </c>
      <c r="B52" s="95" t="s">
        <v>370</v>
      </c>
      <c r="C52" s="94">
        <v>777001.74</v>
      </c>
      <c r="D52" s="109"/>
      <c r="E52" s="93"/>
    </row>
    <row r="53" spans="1:7" ht="13.9" customHeight="1" x14ac:dyDescent="0.2">
      <c r="A53" s="106">
        <v>11239208</v>
      </c>
      <c r="B53" s="95" t="s">
        <v>369</v>
      </c>
      <c r="C53" s="94">
        <v>89507.32</v>
      </c>
      <c r="D53" s="109"/>
      <c r="E53" s="93"/>
    </row>
    <row r="54" spans="1:7" ht="13.9" customHeight="1" x14ac:dyDescent="0.2">
      <c r="A54" s="106">
        <v>11239210</v>
      </c>
      <c r="B54" s="95" t="s">
        <v>368</v>
      </c>
      <c r="C54" s="94">
        <v>0</v>
      </c>
      <c r="D54" s="109"/>
      <c r="E54" s="93"/>
    </row>
    <row r="55" spans="1:7" ht="13.9" customHeight="1" x14ac:dyDescent="0.2">
      <c r="A55" s="106">
        <v>11239211</v>
      </c>
      <c r="B55" s="95" t="s">
        <v>367</v>
      </c>
      <c r="C55" s="94">
        <v>0</v>
      </c>
      <c r="D55" s="109"/>
      <c r="E55" s="97"/>
    </row>
    <row r="56" spans="1:7" ht="13.9" customHeight="1" x14ac:dyDescent="0.2">
      <c r="A56" s="106">
        <v>11239212</v>
      </c>
      <c r="B56" s="95" t="s">
        <v>366</v>
      </c>
      <c r="C56" s="94">
        <v>0</v>
      </c>
      <c r="D56" s="109"/>
      <c r="E56" s="97"/>
    </row>
    <row r="57" spans="1:7" ht="13.9" customHeight="1" x14ac:dyDescent="0.2">
      <c r="A57" s="105">
        <v>1123961</v>
      </c>
      <c r="B57" s="104" t="s">
        <v>365</v>
      </c>
      <c r="C57" s="94">
        <v>38860.339999999997</v>
      </c>
      <c r="D57" s="109"/>
      <c r="E57" s="97"/>
    </row>
    <row r="58" spans="1:7" ht="13.9" customHeight="1" x14ac:dyDescent="0.2">
      <c r="A58" s="105">
        <v>11239810</v>
      </c>
      <c r="B58" s="104" t="s">
        <v>364</v>
      </c>
      <c r="C58" s="94">
        <v>0</v>
      </c>
      <c r="D58" s="109"/>
      <c r="E58" s="97"/>
    </row>
    <row r="59" spans="1:7" ht="13.9" customHeight="1" x14ac:dyDescent="0.2">
      <c r="A59" s="105">
        <v>112399</v>
      </c>
      <c r="B59" s="104" t="s">
        <v>363</v>
      </c>
      <c r="C59" s="94">
        <v>0</v>
      </c>
      <c r="D59" s="109"/>
      <c r="E59" s="97"/>
    </row>
    <row r="60" spans="1:7" ht="13.9" customHeight="1" x14ac:dyDescent="0.2">
      <c r="A60" s="106">
        <v>11241</v>
      </c>
      <c r="B60" s="95" t="s">
        <v>362</v>
      </c>
      <c r="C60" s="94">
        <v>0</v>
      </c>
      <c r="D60" s="109"/>
      <c r="E60" s="97"/>
    </row>
    <row r="61" spans="1:7" ht="13.9" customHeight="1" x14ac:dyDescent="0.2">
      <c r="A61" s="106">
        <v>11242</v>
      </c>
      <c r="B61" s="95" t="s">
        <v>361</v>
      </c>
      <c r="C61" s="94">
        <v>0</v>
      </c>
      <c r="D61" s="109"/>
      <c r="E61" s="97"/>
    </row>
    <row r="62" spans="1:7" ht="13.9" customHeight="1" x14ac:dyDescent="0.2">
      <c r="A62" s="106">
        <v>11243</v>
      </c>
      <c r="B62" s="95" t="s">
        <v>360</v>
      </c>
      <c r="C62" s="94">
        <v>-4596</v>
      </c>
      <c r="D62" s="109"/>
      <c r="E62" s="97"/>
    </row>
    <row r="63" spans="1:7" ht="13.9" customHeight="1" x14ac:dyDescent="0.2">
      <c r="A63" s="106">
        <v>11244</v>
      </c>
      <c r="B63" s="95" t="s">
        <v>359</v>
      </c>
      <c r="C63" s="94">
        <v>-6135</v>
      </c>
      <c r="D63" s="109"/>
      <c r="E63" s="97"/>
    </row>
    <row r="64" spans="1:7" ht="13.9" customHeight="1" x14ac:dyDescent="0.2">
      <c r="A64" s="106">
        <v>11245</v>
      </c>
      <c r="B64" s="104" t="s">
        <v>358</v>
      </c>
      <c r="C64" s="94">
        <v>-11345.79</v>
      </c>
      <c r="D64" s="109"/>
      <c r="E64" s="97"/>
    </row>
    <row r="65" spans="1:7" ht="13.9" customHeight="1" x14ac:dyDescent="0.2">
      <c r="A65" s="105">
        <v>1126208</v>
      </c>
      <c r="B65" s="104" t="s">
        <v>357</v>
      </c>
      <c r="C65" s="94">
        <v>271243.03000000003</v>
      </c>
      <c r="D65" s="109"/>
      <c r="E65" s="97"/>
    </row>
    <row r="66" spans="1:7" ht="13.9" customHeight="1" x14ac:dyDescent="0.2">
      <c r="A66" s="105">
        <v>1126210</v>
      </c>
      <c r="B66" s="104" t="s">
        <v>356</v>
      </c>
      <c r="C66" s="94">
        <v>0</v>
      </c>
      <c r="D66" s="109"/>
      <c r="E66" s="97"/>
    </row>
    <row r="67" spans="1:7" ht="13.9" customHeight="1" x14ac:dyDescent="0.2">
      <c r="A67" s="92"/>
      <c r="B67" s="91" t="s">
        <v>125</v>
      </c>
      <c r="C67" s="90">
        <f>SUM(C52:C66)</f>
        <v>1154535.6400000001</v>
      </c>
      <c r="D67" s="92"/>
      <c r="E67" s="120">
        <f>SUM(E52:E66)</f>
        <v>0</v>
      </c>
    </row>
    <row r="68" spans="1:7" ht="13.9" customHeight="1" thickBot="1" x14ac:dyDescent="0.25"/>
    <row r="69" spans="1:7" ht="13.9" customHeight="1" thickBot="1" x14ac:dyDescent="0.25">
      <c r="A69" s="103" t="s">
        <v>355</v>
      </c>
      <c r="B69" s="102"/>
      <c r="E69" s="88" t="s">
        <v>354</v>
      </c>
      <c r="G69" s="83" t="s">
        <v>354</v>
      </c>
    </row>
    <row r="70" spans="1:7" ht="13.9" customHeight="1" thickBot="1" x14ac:dyDescent="0.25"/>
    <row r="71" spans="1:7" ht="13.9" customHeight="1" x14ac:dyDescent="0.2">
      <c r="A71" s="101" t="s">
        <v>139</v>
      </c>
      <c r="B71" s="100" t="s">
        <v>138</v>
      </c>
      <c r="C71" s="99" t="s">
        <v>219</v>
      </c>
      <c r="D71" s="99" t="s">
        <v>218</v>
      </c>
      <c r="E71" s="98" t="s">
        <v>217</v>
      </c>
    </row>
    <row r="72" spans="1:7" ht="38.25" x14ac:dyDescent="0.2">
      <c r="A72" s="105">
        <v>113111</v>
      </c>
      <c r="B72" s="104" t="s">
        <v>353</v>
      </c>
      <c r="C72" s="94">
        <v>0</v>
      </c>
      <c r="D72" s="109"/>
      <c r="E72" s="97"/>
    </row>
    <row r="73" spans="1:7" ht="25.5" x14ac:dyDescent="0.2">
      <c r="A73" s="105">
        <v>113112</v>
      </c>
      <c r="B73" s="104" t="s">
        <v>352</v>
      </c>
      <c r="C73" s="94">
        <v>0</v>
      </c>
      <c r="D73" s="109"/>
      <c r="E73" s="97"/>
    </row>
    <row r="74" spans="1:7" ht="13.9" customHeight="1" x14ac:dyDescent="0.2">
      <c r="A74" s="92"/>
      <c r="B74" s="91" t="s">
        <v>125</v>
      </c>
      <c r="C74" s="90">
        <f>SUM(C72:C73)</f>
        <v>0</v>
      </c>
      <c r="D74" s="108"/>
      <c r="E74" s="90">
        <f>SUM(E62:E73)</f>
        <v>0</v>
      </c>
    </row>
    <row r="75" spans="1:7" ht="13.9" customHeight="1" thickBot="1" x14ac:dyDescent="0.25"/>
    <row r="76" spans="1:7" ht="13.9" customHeight="1" thickBot="1" x14ac:dyDescent="0.25">
      <c r="A76" s="103" t="s">
        <v>351</v>
      </c>
      <c r="B76" s="102"/>
      <c r="E76" s="88" t="s">
        <v>350</v>
      </c>
      <c r="G76" s="83" t="s">
        <v>350</v>
      </c>
    </row>
    <row r="77" spans="1:7" ht="13.9" customHeight="1" thickBot="1" x14ac:dyDescent="0.25"/>
    <row r="78" spans="1:7" ht="13.9" customHeight="1" x14ac:dyDescent="0.2">
      <c r="A78" s="101" t="s">
        <v>139</v>
      </c>
      <c r="B78" s="100" t="s">
        <v>138</v>
      </c>
      <c r="C78" s="99" t="s">
        <v>219</v>
      </c>
      <c r="D78" s="99" t="s">
        <v>218</v>
      </c>
      <c r="E78" s="98" t="s">
        <v>217</v>
      </c>
    </row>
    <row r="79" spans="1:7" ht="13.9" customHeight="1" x14ac:dyDescent="0.2">
      <c r="A79" s="105"/>
      <c r="B79" s="104" t="s">
        <v>343</v>
      </c>
      <c r="C79" s="94"/>
      <c r="D79" s="109"/>
      <c r="E79" s="97"/>
    </row>
    <row r="80" spans="1:7" ht="13.9" customHeight="1" x14ac:dyDescent="0.2">
      <c r="A80" s="109"/>
      <c r="B80" s="95"/>
      <c r="C80" s="94">
        <v>0</v>
      </c>
      <c r="D80" s="109"/>
      <c r="E80" s="93"/>
    </row>
    <row r="81" spans="1:7" ht="13.9" customHeight="1" x14ac:dyDescent="0.2">
      <c r="A81" s="92"/>
      <c r="B81" s="91" t="s">
        <v>125</v>
      </c>
      <c r="C81" s="90">
        <f>SUM(C79:C80)</f>
        <v>0</v>
      </c>
      <c r="D81" s="108"/>
      <c r="E81" s="90">
        <f>SUM(E69:E80)</f>
        <v>0</v>
      </c>
    </row>
    <row r="82" spans="1:7" ht="13.9" customHeight="1" thickBot="1" x14ac:dyDescent="0.25"/>
    <row r="83" spans="1:7" ht="13.9" customHeight="1" thickBot="1" x14ac:dyDescent="0.25">
      <c r="A83" s="103" t="s">
        <v>349</v>
      </c>
      <c r="B83" s="102"/>
      <c r="E83" s="88" t="s">
        <v>348</v>
      </c>
      <c r="G83" s="83" t="s">
        <v>348</v>
      </c>
    </row>
    <row r="84" spans="1:7" ht="13.9" customHeight="1" thickBot="1" x14ac:dyDescent="0.25"/>
    <row r="85" spans="1:7" ht="13.9" customHeight="1" x14ac:dyDescent="0.2">
      <c r="A85" s="101" t="s">
        <v>139</v>
      </c>
      <c r="B85" s="100" t="s">
        <v>138</v>
      </c>
      <c r="C85" s="99" t="s">
        <v>219</v>
      </c>
      <c r="D85" s="99" t="s">
        <v>218</v>
      </c>
      <c r="E85" s="98" t="s">
        <v>217</v>
      </c>
    </row>
    <row r="86" spans="1:7" ht="13.9" customHeight="1" x14ac:dyDescent="0.2">
      <c r="A86" s="105"/>
      <c r="B86" s="104" t="s">
        <v>343</v>
      </c>
      <c r="C86" s="94"/>
      <c r="D86" s="109"/>
      <c r="E86" s="97"/>
    </row>
    <row r="87" spans="1:7" ht="13.9" customHeight="1" x14ac:dyDescent="0.2">
      <c r="A87" s="109"/>
      <c r="B87" s="95"/>
      <c r="C87" s="94">
        <v>0</v>
      </c>
      <c r="D87" s="109"/>
      <c r="E87" s="93"/>
    </row>
    <row r="88" spans="1:7" ht="13.9" customHeight="1" x14ac:dyDescent="0.2">
      <c r="A88" s="92"/>
      <c r="B88" s="91" t="s">
        <v>125</v>
      </c>
      <c r="C88" s="90">
        <f>SUM(C86:C87)</f>
        <v>0</v>
      </c>
      <c r="D88" s="108"/>
      <c r="E88" s="90">
        <f>SUM(E75:E87)</f>
        <v>0</v>
      </c>
    </row>
    <row r="89" spans="1:7" ht="13.9" customHeight="1" thickBot="1" x14ac:dyDescent="0.25"/>
    <row r="90" spans="1:7" ht="13.9" customHeight="1" thickBot="1" x14ac:dyDescent="0.25">
      <c r="A90" s="103" t="s">
        <v>347</v>
      </c>
      <c r="B90" s="102"/>
      <c r="E90" s="88" t="s">
        <v>346</v>
      </c>
      <c r="G90" s="83" t="s">
        <v>346</v>
      </c>
    </row>
    <row r="91" spans="1:7" ht="13.9" customHeight="1" thickBot="1" x14ac:dyDescent="0.25"/>
    <row r="92" spans="1:7" ht="13.9" customHeight="1" x14ac:dyDescent="0.2">
      <c r="A92" s="101" t="s">
        <v>139</v>
      </c>
      <c r="B92" s="100" t="s">
        <v>138</v>
      </c>
      <c r="C92" s="99" t="s">
        <v>219</v>
      </c>
      <c r="D92" s="99" t="s">
        <v>218</v>
      </c>
      <c r="E92" s="98" t="s">
        <v>217</v>
      </c>
    </row>
    <row r="93" spans="1:7" ht="13.9" customHeight="1" x14ac:dyDescent="0.2">
      <c r="A93" s="105"/>
      <c r="B93" s="104" t="s">
        <v>343</v>
      </c>
      <c r="C93" s="94"/>
      <c r="D93" s="109"/>
      <c r="E93" s="97"/>
    </row>
    <row r="94" spans="1:7" ht="13.9" customHeight="1" x14ac:dyDescent="0.2">
      <c r="A94" s="109"/>
      <c r="B94" s="95"/>
      <c r="C94" s="94">
        <v>0</v>
      </c>
      <c r="D94" s="109"/>
      <c r="E94" s="93"/>
    </row>
    <row r="95" spans="1:7" ht="13.9" customHeight="1" x14ac:dyDescent="0.2">
      <c r="A95" s="92"/>
      <c r="B95" s="91" t="s">
        <v>125</v>
      </c>
      <c r="C95" s="90">
        <f>SUM(C93:C94)</f>
        <v>0</v>
      </c>
      <c r="D95" s="108"/>
      <c r="E95" s="90">
        <f>SUM(E82:E94)</f>
        <v>0</v>
      </c>
    </row>
    <row r="96" spans="1:7" ht="13.9" customHeight="1" thickBot="1" x14ac:dyDescent="0.25"/>
    <row r="97" spans="1:7" ht="13.9" customHeight="1" thickBot="1" x14ac:dyDescent="0.25">
      <c r="A97" s="103" t="s">
        <v>345</v>
      </c>
      <c r="B97" s="102"/>
      <c r="E97" s="88" t="s">
        <v>344</v>
      </c>
      <c r="G97" s="83" t="s">
        <v>344</v>
      </c>
    </row>
    <row r="98" spans="1:7" ht="13.9" customHeight="1" thickBot="1" x14ac:dyDescent="0.25"/>
    <row r="99" spans="1:7" ht="13.9" customHeight="1" x14ac:dyDescent="0.2">
      <c r="A99" s="101" t="s">
        <v>139</v>
      </c>
      <c r="B99" s="100" t="s">
        <v>138</v>
      </c>
      <c r="C99" s="99" t="s">
        <v>219</v>
      </c>
      <c r="D99" s="99" t="s">
        <v>218</v>
      </c>
      <c r="E99" s="98" t="s">
        <v>217</v>
      </c>
    </row>
    <row r="100" spans="1:7" ht="13.9" customHeight="1" x14ac:dyDescent="0.2">
      <c r="A100" s="105"/>
      <c r="B100" s="104" t="s">
        <v>343</v>
      </c>
      <c r="C100" s="94"/>
      <c r="D100" s="109"/>
      <c r="E100" s="97"/>
    </row>
    <row r="101" spans="1:7" ht="13.9" customHeight="1" x14ac:dyDescent="0.2">
      <c r="A101" s="109"/>
      <c r="B101" s="95"/>
      <c r="C101" s="94">
        <v>0</v>
      </c>
      <c r="D101" s="109"/>
      <c r="E101" s="93"/>
    </row>
    <row r="102" spans="1:7" ht="13.9" customHeight="1" x14ac:dyDescent="0.2">
      <c r="A102" s="92"/>
      <c r="B102" s="91" t="s">
        <v>125</v>
      </c>
      <c r="C102" s="90">
        <f>SUM(C100:C101)</f>
        <v>0</v>
      </c>
      <c r="D102" s="108"/>
      <c r="E102" s="90">
        <f>SUM(E89:E101)</f>
        <v>0</v>
      </c>
    </row>
    <row r="103" spans="1:7" ht="13.9" customHeight="1" thickBot="1" x14ac:dyDescent="0.25"/>
    <row r="104" spans="1:7" ht="13.9" customHeight="1" thickBot="1" x14ac:dyDescent="0.25">
      <c r="A104" s="103" t="s">
        <v>342</v>
      </c>
      <c r="B104" s="102"/>
      <c r="E104" s="88" t="s">
        <v>329</v>
      </c>
      <c r="G104" s="83" t="s">
        <v>329</v>
      </c>
    </row>
    <row r="105" spans="1:7" ht="13.9" customHeight="1" thickBot="1" x14ac:dyDescent="0.25"/>
    <row r="106" spans="1:7" ht="13.9" customHeight="1" x14ac:dyDescent="0.2">
      <c r="A106" s="101" t="s">
        <v>139</v>
      </c>
      <c r="B106" s="100" t="s">
        <v>138</v>
      </c>
      <c r="C106" s="99" t="s">
        <v>168</v>
      </c>
      <c r="D106" s="99" t="s">
        <v>167</v>
      </c>
      <c r="E106" s="98" t="s">
        <v>337</v>
      </c>
    </row>
    <row r="107" spans="1:7" ht="13.9" customHeight="1" x14ac:dyDescent="0.2">
      <c r="A107" s="106">
        <v>1231</v>
      </c>
      <c r="B107" s="95" t="s">
        <v>166</v>
      </c>
      <c r="C107" s="94">
        <v>71891197.409999996</v>
      </c>
      <c r="D107" s="94">
        <v>71891197.409999996</v>
      </c>
      <c r="E107" s="94">
        <f>D107-C107</f>
        <v>0</v>
      </c>
    </row>
    <row r="108" spans="1:7" ht="13.9" customHeight="1" x14ac:dyDescent="0.2">
      <c r="A108" s="106">
        <v>1233</v>
      </c>
      <c r="B108" s="95" t="s">
        <v>341</v>
      </c>
      <c r="C108" s="94">
        <v>986444405.75</v>
      </c>
      <c r="D108" s="94">
        <v>986444405.75</v>
      </c>
      <c r="E108" s="94">
        <f>D108-C108</f>
        <v>0</v>
      </c>
    </row>
    <row r="109" spans="1:7" ht="25.5" x14ac:dyDescent="0.2">
      <c r="A109" s="106">
        <v>12352</v>
      </c>
      <c r="B109" s="95" t="s">
        <v>340</v>
      </c>
      <c r="C109" s="94">
        <v>26803644.670000002</v>
      </c>
      <c r="D109" s="94">
        <v>26803644.670000002</v>
      </c>
      <c r="E109" s="94">
        <f>D109-C109</f>
        <v>0</v>
      </c>
    </row>
    <row r="110" spans="1:7" ht="25.5" x14ac:dyDescent="0.2">
      <c r="A110" s="106">
        <v>12366</v>
      </c>
      <c r="B110" s="95" t="s">
        <v>339</v>
      </c>
      <c r="C110" s="94">
        <v>503760685.85000002</v>
      </c>
      <c r="D110" s="94">
        <v>525484225.85000002</v>
      </c>
      <c r="E110" s="94">
        <f>D110-C110</f>
        <v>21723540</v>
      </c>
    </row>
    <row r="111" spans="1:7" ht="13.9" customHeight="1" x14ac:dyDescent="0.2">
      <c r="A111" s="105">
        <v>1239</v>
      </c>
      <c r="B111" s="104" t="s">
        <v>162</v>
      </c>
      <c r="C111" s="94">
        <v>960849274.58000004</v>
      </c>
      <c r="D111" s="94">
        <v>960849274.58000004</v>
      </c>
      <c r="E111" s="94">
        <f>D111-C111</f>
        <v>0</v>
      </c>
    </row>
    <row r="112" spans="1:7" ht="13.9" customHeight="1" x14ac:dyDescent="0.2">
      <c r="A112" s="133"/>
      <c r="B112" s="95"/>
      <c r="C112" s="94"/>
      <c r="D112" s="109"/>
      <c r="E112" s="93"/>
    </row>
    <row r="113" spans="1:5" ht="13.9" customHeight="1" x14ac:dyDescent="0.2">
      <c r="A113" s="92"/>
      <c r="B113" s="91" t="s">
        <v>125</v>
      </c>
      <c r="C113" s="90">
        <f>SUM(C107:C112)</f>
        <v>2549749208.2599998</v>
      </c>
      <c r="D113" s="90">
        <f>SUM(D107:D112)</f>
        <v>2571472748.2599998</v>
      </c>
      <c r="E113" s="90">
        <f>SUM(E107:E112)</f>
        <v>21723540</v>
      </c>
    </row>
    <row r="114" spans="1:5" ht="13.9" customHeight="1" thickBot="1" x14ac:dyDescent="0.25"/>
    <row r="115" spans="1:5" ht="13.9" customHeight="1" thickBot="1" x14ac:dyDescent="0.25">
      <c r="A115" s="103" t="s">
        <v>338</v>
      </c>
      <c r="B115" s="102"/>
      <c r="E115" s="132"/>
    </row>
    <row r="116" spans="1:5" ht="13.9" customHeight="1" thickBot="1" x14ac:dyDescent="0.25"/>
    <row r="117" spans="1:5" ht="13.9" customHeight="1" x14ac:dyDescent="0.2">
      <c r="A117" s="101" t="s">
        <v>139</v>
      </c>
      <c r="B117" s="100" t="s">
        <v>138</v>
      </c>
      <c r="C117" s="99" t="s">
        <v>168</v>
      </c>
      <c r="D117" s="99" t="s">
        <v>167</v>
      </c>
      <c r="E117" s="98" t="s">
        <v>337</v>
      </c>
    </row>
    <row r="118" spans="1:5" ht="13.9" customHeight="1" x14ac:dyDescent="0.2">
      <c r="A118" s="106">
        <v>12411</v>
      </c>
      <c r="B118" s="95" t="s">
        <v>161</v>
      </c>
      <c r="C118" s="94">
        <v>6081762.3300000001</v>
      </c>
      <c r="D118" s="94">
        <v>6777460.1500000004</v>
      </c>
      <c r="E118" s="93">
        <f>D118-C118</f>
        <v>695697.8200000003</v>
      </c>
    </row>
    <row r="119" spans="1:5" ht="13.9" customHeight="1" x14ac:dyDescent="0.2">
      <c r="A119" s="106">
        <v>12413</v>
      </c>
      <c r="B119" s="95" t="s">
        <v>160</v>
      </c>
      <c r="C119" s="94">
        <v>6961290.9800000004</v>
      </c>
      <c r="D119" s="94">
        <v>7088433.9400000004</v>
      </c>
      <c r="E119" s="93">
        <f>D119-C119</f>
        <v>127142.95999999996</v>
      </c>
    </row>
    <row r="120" spans="1:5" ht="25.5" x14ac:dyDescent="0.2">
      <c r="A120" s="106">
        <v>12419</v>
      </c>
      <c r="B120" s="95" t="s">
        <v>159</v>
      </c>
      <c r="C120" s="94">
        <v>4612126.6500000004</v>
      </c>
      <c r="D120" s="94">
        <v>4709712.7699999996</v>
      </c>
      <c r="E120" s="93">
        <f>D120-C120</f>
        <v>97586.11999999918</v>
      </c>
    </row>
    <row r="121" spans="1:5" ht="13.9" customHeight="1" x14ac:dyDescent="0.2">
      <c r="A121" s="106">
        <v>12422</v>
      </c>
      <c r="B121" s="95" t="s">
        <v>158</v>
      </c>
      <c r="C121" s="94">
        <v>159741.23000000001</v>
      </c>
      <c r="D121" s="94">
        <v>159741.23000000001</v>
      </c>
      <c r="E121" s="93">
        <f>D121-C121</f>
        <v>0</v>
      </c>
    </row>
    <row r="122" spans="1:5" ht="13.9" customHeight="1" x14ac:dyDescent="0.2">
      <c r="A122" s="106">
        <v>13423</v>
      </c>
      <c r="B122" s="95" t="s">
        <v>157</v>
      </c>
      <c r="C122" s="94">
        <v>1516578.66</v>
      </c>
      <c r="D122" s="94">
        <v>1570578.66</v>
      </c>
      <c r="E122" s="93">
        <f>D122-C122</f>
        <v>54000</v>
      </c>
    </row>
    <row r="123" spans="1:5" ht="13.9" customHeight="1" x14ac:dyDescent="0.2">
      <c r="A123" s="106">
        <v>12429</v>
      </c>
      <c r="B123" s="95" t="s">
        <v>156</v>
      </c>
      <c r="C123" s="94">
        <v>10499.99</v>
      </c>
      <c r="D123" s="94">
        <v>10499.99</v>
      </c>
      <c r="E123" s="93">
        <f>D123-C123</f>
        <v>0</v>
      </c>
    </row>
    <row r="124" spans="1:5" ht="13.9" customHeight="1" x14ac:dyDescent="0.2">
      <c r="A124" s="106">
        <v>12431</v>
      </c>
      <c r="B124" s="95" t="s">
        <v>155</v>
      </c>
      <c r="C124" s="94">
        <v>143619.93</v>
      </c>
      <c r="D124" s="94">
        <v>143619.93</v>
      </c>
      <c r="E124" s="93">
        <f>D124-C124</f>
        <v>0</v>
      </c>
    </row>
    <row r="125" spans="1:5" ht="13.9" customHeight="1" x14ac:dyDescent="0.2">
      <c r="A125" s="106">
        <v>12432</v>
      </c>
      <c r="B125" s="95" t="s">
        <v>154</v>
      </c>
      <c r="C125" s="94">
        <v>21729.8</v>
      </c>
      <c r="D125" s="94">
        <v>21729.8</v>
      </c>
      <c r="E125" s="93">
        <f>D125-C125</f>
        <v>0</v>
      </c>
    </row>
    <row r="126" spans="1:5" ht="13.9" customHeight="1" x14ac:dyDescent="0.2">
      <c r="A126" s="106">
        <v>12441</v>
      </c>
      <c r="B126" s="95" t="s">
        <v>153</v>
      </c>
      <c r="C126" s="94">
        <v>87790670.150000006</v>
      </c>
      <c r="D126" s="94">
        <v>88669042.689999998</v>
      </c>
      <c r="E126" s="93">
        <f>D126-C126</f>
        <v>878372.53999999166</v>
      </c>
    </row>
    <row r="127" spans="1:5" ht="13.9" customHeight="1" x14ac:dyDescent="0.2">
      <c r="A127" s="106">
        <v>12442</v>
      </c>
      <c r="B127" s="95" t="s">
        <v>152</v>
      </c>
      <c r="C127" s="94">
        <v>1290500</v>
      </c>
      <c r="D127" s="94">
        <v>1290500</v>
      </c>
      <c r="E127" s="93">
        <f>D127-C127</f>
        <v>0</v>
      </c>
    </row>
    <row r="128" spans="1:5" ht="13.9" customHeight="1" x14ac:dyDescent="0.2">
      <c r="A128" s="106">
        <v>12449</v>
      </c>
      <c r="B128" s="95" t="s">
        <v>151</v>
      </c>
      <c r="C128" s="94">
        <v>2068255.56</v>
      </c>
      <c r="D128" s="94">
        <v>2068255.56</v>
      </c>
      <c r="E128" s="93">
        <f>D128-C128</f>
        <v>0</v>
      </c>
    </row>
    <row r="129" spans="1:7" ht="13.9" customHeight="1" x14ac:dyDescent="0.2">
      <c r="A129" s="106">
        <v>12451</v>
      </c>
      <c r="B129" s="95" t="s">
        <v>27</v>
      </c>
      <c r="C129" s="94">
        <v>173829.64</v>
      </c>
      <c r="D129" s="94">
        <v>173829.64</v>
      </c>
      <c r="E129" s="93">
        <f>D129-C129</f>
        <v>0</v>
      </c>
    </row>
    <row r="130" spans="1:7" ht="13.9" customHeight="1" x14ac:dyDescent="0.2">
      <c r="A130" s="106">
        <v>12461</v>
      </c>
      <c r="B130" s="95" t="s">
        <v>336</v>
      </c>
      <c r="C130" s="94">
        <v>1473658.76</v>
      </c>
      <c r="D130" s="94">
        <v>1473658.76</v>
      </c>
      <c r="E130" s="93">
        <f>D130-C130</f>
        <v>0</v>
      </c>
    </row>
    <row r="131" spans="1:7" ht="13.9" customHeight="1" x14ac:dyDescent="0.2">
      <c r="A131" s="106">
        <v>12462</v>
      </c>
      <c r="B131" s="95" t="s">
        <v>335</v>
      </c>
      <c r="C131" s="94">
        <v>315962.90999999997</v>
      </c>
      <c r="D131" s="94">
        <v>315962.90999999997</v>
      </c>
      <c r="E131" s="93">
        <f>D131-C131</f>
        <v>0</v>
      </c>
    </row>
    <row r="132" spans="1:7" ht="13.9" customHeight="1" x14ac:dyDescent="0.2">
      <c r="A132" s="106">
        <v>12463</v>
      </c>
      <c r="B132" s="95" t="s">
        <v>334</v>
      </c>
      <c r="C132" s="94">
        <v>3045733</v>
      </c>
      <c r="D132" s="94">
        <v>3715598.2</v>
      </c>
      <c r="E132" s="93">
        <f>D132-C132</f>
        <v>669865.20000000019</v>
      </c>
    </row>
    <row r="133" spans="1:7" ht="13.9" customHeight="1" x14ac:dyDescent="0.2">
      <c r="A133" s="106">
        <v>12465</v>
      </c>
      <c r="B133" s="104" t="s">
        <v>333</v>
      </c>
      <c r="C133" s="94">
        <v>8706391.7300000004</v>
      </c>
      <c r="D133" s="94">
        <v>8706391.7300000004</v>
      </c>
      <c r="E133" s="93">
        <f>D133-C133</f>
        <v>0</v>
      </c>
    </row>
    <row r="134" spans="1:7" ht="13.9" customHeight="1" x14ac:dyDescent="0.2">
      <c r="A134" s="105">
        <v>12466</v>
      </c>
      <c r="B134" s="104" t="s">
        <v>332</v>
      </c>
      <c r="C134" s="94">
        <v>881525.61</v>
      </c>
      <c r="D134" s="94">
        <v>881525.61</v>
      </c>
      <c r="E134" s="93">
        <f>D134-C134</f>
        <v>0</v>
      </c>
    </row>
    <row r="135" spans="1:7" ht="13.9" customHeight="1" x14ac:dyDescent="0.2">
      <c r="A135" s="105">
        <v>12467</v>
      </c>
      <c r="B135" s="104" t="s">
        <v>331</v>
      </c>
      <c r="C135" s="94">
        <v>4424999.92</v>
      </c>
      <c r="D135" s="94">
        <v>4424999.92</v>
      </c>
      <c r="E135" s="93">
        <f>D135-C135</f>
        <v>0</v>
      </c>
    </row>
    <row r="136" spans="1:7" ht="13.9" customHeight="1" x14ac:dyDescent="0.2">
      <c r="A136" s="105">
        <v>12471</v>
      </c>
      <c r="B136" s="104" t="s">
        <v>144</v>
      </c>
      <c r="C136" s="94">
        <v>2301587.37</v>
      </c>
      <c r="D136" s="94">
        <v>2301587.37</v>
      </c>
      <c r="E136" s="93">
        <f>D136-C136</f>
        <v>0</v>
      </c>
    </row>
    <row r="137" spans="1:7" ht="13.9" customHeight="1" x14ac:dyDescent="0.2">
      <c r="A137" s="109"/>
      <c r="B137" s="95"/>
      <c r="C137" s="94"/>
      <c r="D137" s="109"/>
      <c r="E137" s="93"/>
    </row>
    <row r="138" spans="1:7" ht="13.9" customHeight="1" x14ac:dyDescent="0.2">
      <c r="A138" s="92"/>
      <c r="B138" s="91" t="s">
        <v>125</v>
      </c>
      <c r="C138" s="90">
        <f>SUM(C118:C137)</f>
        <v>131980464.22000001</v>
      </c>
      <c r="D138" s="90">
        <f>SUM(D118:D137)</f>
        <v>134503128.86000001</v>
      </c>
      <c r="E138" s="90">
        <f>SUM(E118:E137)</f>
        <v>2522664.6399999913</v>
      </c>
    </row>
    <row r="139" spans="1:7" ht="13.9" customHeight="1" thickBot="1" x14ac:dyDescent="0.25"/>
    <row r="140" spans="1:7" ht="13.9" customHeight="1" thickBot="1" x14ac:dyDescent="0.25">
      <c r="A140" s="103" t="s">
        <v>330</v>
      </c>
      <c r="B140" s="102"/>
      <c r="E140" s="88" t="s">
        <v>329</v>
      </c>
    </row>
    <row r="141" spans="1:7" ht="13.9" customHeight="1" x14ac:dyDescent="0.2">
      <c r="A141" s="128" t="s">
        <v>245</v>
      </c>
      <c r="B141" s="127"/>
      <c r="C141" s="127"/>
      <c r="D141" s="127"/>
      <c r="E141" s="126"/>
    </row>
    <row r="142" spans="1:7" ht="13.9" customHeight="1" thickBot="1" x14ac:dyDescent="0.25"/>
    <row r="143" spans="1:7" ht="13.9" customHeight="1" thickBot="1" x14ac:dyDescent="0.25">
      <c r="A143" s="103" t="s">
        <v>328</v>
      </c>
      <c r="B143" s="102"/>
      <c r="E143" s="88" t="s">
        <v>327</v>
      </c>
      <c r="G143" s="83" t="s">
        <v>327</v>
      </c>
    </row>
    <row r="144" spans="1:7" ht="13.9" customHeight="1" x14ac:dyDescent="0.2"/>
    <row r="145" spans="1:7" ht="13.9" customHeight="1" x14ac:dyDescent="0.2">
      <c r="A145" s="105">
        <v>1251</v>
      </c>
      <c r="B145" s="104" t="s">
        <v>143</v>
      </c>
      <c r="C145" s="94">
        <v>7620.04</v>
      </c>
      <c r="D145" s="94">
        <v>7620.04</v>
      </c>
      <c r="E145" s="93">
        <f>D145-C145</f>
        <v>0</v>
      </c>
    </row>
    <row r="146" spans="1:7" ht="13.9" customHeight="1" x14ac:dyDescent="0.2">
      <c r="A146" s="92"/>
      <c r="B146" s="91" t="s">
        <v>125</v>
      </c>
      <c r="C146" s="90">
        <f>SUM(C145)</f>
        <v>7620.04</v>
      </c>
      <c r="D146" s="90">
        <f>SUM(D145)</f>
        <v>7620.04</v>
      </c>
      <c r="E146" s="90">
        <f>SUM(E145)</f>
        <v>0</v>
      </c>
    </row>
    <row r="147" spans="1:7" ht="13.9" customHeight="1" thickBot="1" x14ac:dyDescent="0.25"/>
    <row r="148" spans="1:7" ht="13.9" customHeight="1" thickBot="1" x14ac:dyDescent="0.25">
      <c r="A148" s="131" t="s">
        <v>326</v>
      </c>
      <c r="B148" s="130"/>
      <c r="C148" s="129"/>
      <c r="E148" s="88" t="s">
        <v>325</v>
      </c>
      <c r="G148" s="83" t="s">
        <v>325</v>
      </c>
    </row>
    <row r="149" spans="1:7" ht="13.9" customHeight="1" x14ac:dyDescent="0.2">
      <c r="A149" s="128" t="s">
        <v>245</v>
      </c>
      <c r="B149" s="127"/>
      <c r="C149" s="127"/>
      <c r="D149" s="127"/>
      <c r="E149" s="126"/>
    </row>
    <row r="150" spans="1:7" ht="13.9" customHeight="1" thickBot="1" x14ac:dyDescent="0.25"/>
    <row r="151" spans="1:7" ht="13.9" customHeight="1" thickBot="1" x14ac:dyDescent="0.25">
      <c r="A151" s="103" t="s">
        <v>324</v>
      </c>
      <c r="B151" s="102"/>
      <c r="E151" s="88" t="s">
        <v>323</v>
      </c>
      <c r="G151" s="83" t="s">
        <v>323</v>
      </c>
    </row>
    <row r="152" spans="1:7" ht="13.9" customHeight="1" x14ac:dyDescent="0.2">
      <c r="A152" s="128" t="s">
        <v>245</v>
      </c>
      <c r="B152" s="127"/>
      <c r="C152" s="127"/>
      <c r="D152" s="127"/>
      <c r="E152" s="126"/>
    </row>
    <row r="153" spans="1:7" ht="13.9" customHeight="1" thickBot="1" x14ac:dyDescent="0.25"/>
    <row r="154" spans="1:7" ht="13.9" customHeight="1" thickBot="1" x14ac:dyDescent="0.25">
      <c r="A154" s="103" t="s">
        <v>322</v>
      </c>
      <c r="B154" s="102"/>
      <c r="E154" s="88" t="s">
        <v>321</v>
      </c>
      <c r="G154" s="83" t="s">
        <v>321</v>
      </c>
    </row>
    <row r="155" spans="1:7" ht="13.9" customHeight="1" thickBot="1" x14ac:dyDescent="0.25"/>
    <row r="156" spans="1:7" ht="13.9" customHeight="1" x14ac:dyDescent="0.2">
      <c r="A156" s="101" t="s">
        <v>139</v>
      </c>
      <c r="B156" s="100" t="s">
        <v>138</v>
      </c>
      <c r="C156" s="99" t="s">
        <v>219</v>
      </c>
      <c r="D156" s="99" t="s">
        <v>218</v>
      </c>
      <c r="E156" s="98" t="s">
        <v>217</v>
      </c>
    </row>
    <row r="157" spans="1:7" ht="26.45" customHeight="1" x14ac:dyDescent="0.2">
      <c r="A157" s="106">
        <v>211106</v>
      </c>
      <c r="B157" s="95" t="s">
        <v>319</v>
      </c>
      <c r="C157" s="94">
        <v>51850</v>
      </c>
      <c r="D157" s="109"/>
      <c r="E157" s="93"/>
    </row>
    <row r="158" spans="1:7" ht="26.45" customHeight="1" x14ac:dyDescent="0.2">
      <c r="A158" s="106">
        <v>211111</v>
      </c>
      <c r="B158" s="95" t="s">
        <v>320</v>
      </c>
      <c r="C158" s="94">
        <v>0</v>
      </c>
      <c r="D158" s="109"/>
      <c r="E158" s="93"/>
    </row>
    <row r="159" spans="1:7" ht="25.5" x14ac:dyDescent="0.2">
      <c r="A159" s="106">
        <v>211112</v>
      </c>
      <c r="B159" s="95" t="s">
        <v>319</v>
      </c>
      <c r="C159" s="94">
        <v>0</v>
      </c>
      <c r="D159" s="109"/>
      <c r="E159" s="93"/>
    </row>
    <row r="160" spans="1:7" ht="25.5" x14ac:dyDescent="0.2">
      <c r="A160" s="106">
        <v>211208</v>
      </c>
      <c r="B160" s="95" t="s">
        <v>318</v>
      </c>
      <c r="C160" s="94">
        <v>0</v>
      </c>
      <c r="D160" s="109"/>
      <c r="E160" s="93"/>
    </row>
    <row r="161" spans="1:5" ht="25.5" x14ac:dyDescent="0.2">
      <c r="A161" s="106">
        <v>211211</v>
      </c>
      <c r="B161" s="95" t="s">
        <v>317</v>
      </c>
      <c r="C161" s="94">
        <v>0</v>
      </c>
      <c r="D161" s="109"/>
      <c r="E161" s="97"/>
    </row>
    <row r="162" spans="1:5" ht="25.5" x14ac:dyDescent="0.2">
      <c r="A162" s="105">
        <v>211212</v>
      </c>
      <c r="B162" s="104" t="s">
        <v>316</v>
      </c>
      <c r="C162" s="94">
        <v>0</v>
      </c>
      <c r="D162" s="109"/>
      <c r="E162" s="97"/>
    </row>
    <row r="163" spans="1:5" ht="25.5" x14ac:dyDescent="0.2">
      <c r="A163" s="105">
        <v>211303</v>
      </c>
      <c r="B163" s="104" t="s">
        <v>315</v>
      </c>
      <c r="C163" s="94">
        <v>0</v>
      </c>
      <c r="D163" s="109"/>
      <c r="E163" s="97"/>
    </row>
    <row r="164" spans="1:5" ht="38.25" x14ac:dyDescent="0.2">
      <c r="A164" s="105">
        <v>211506</v>
      </c>
      <c r="B164" s="104" t="s">
        <v>314</v>
      </c>
      <c r="C164" s="94">
        <v>2240</v>
      </c>
      <c r="D164" s="109"/>
      <c r="E164" s="97"/>
    </row>
    <row r="165" spans="1:5" ht="25.5" x14ac:dyDescent="0.2">
      <c r="A165" s="105">
        <v>211512</v>
      </c>
      <c r="B165" s="104" t="s">
        <v>313</v>
      </c>
      <c r="C165" s="94">
        <v>0</v>
      </c>
      <c r="D165" s="109"/>
      <c r="E165" s="97"/>
    </row>
    <row r="166" spans="1:5" ht="38.25" x14ac:dyDescent="0.2">
      <c r="A166" s="125" t="s">
        <v>312</v>
      </c>
      <c r="B166" s="104" t="s">
        <v>311</v>
      </c>
      <c r="C166" s="94">
        <v>38752.82</v>
      </c>
      <c r="D166" s="109"/>
      <c r="E166" s="97"/>
    </row>
    <row r="167" spans="1:5" ht="25.5" x14ac:dyDescent="0.2">
      <c r="A167" s="125" t="s">
        <v>310</v>
      </c>
      <c r="B167" s="104" t="s">
        <v>309</v>
      </c>
      <c r="C167" s="94">
        <v>0</v>
      </c>
      <c r="D167" s="109"/>
      <c r="E167" s="97"/>
    </row>
    <row r="168" spans="1:5" ht="38.25" x14ac:dyDescent="0.2">
      <c r="A168" s="125" t="s">
        <v>308</v>
      </c>
      <c r="B168" s="104" t="s">
        <v>307</v>
      </c>
      <c r="C168" s="94">
        <v>0</v>
      </c>
      <c r="D168" s="109"/>
      <c r="E168" s="97"/>
    </row>
    <row r="169" spans="1:5" x14ac:dyDescent="0.2">
      <c r="A169" s="125" t="s">
        <v>306</v>
      </c>
      <c r="B169" s="104" t="s">
        <v>305</v>
      </c>
      <c r="C169" s="94">
        <v>2761832.97</v>
      </c>
      <c r="D169" s="109"/>
      <c r="E169" s="97"/>
    </row>
    <row r="170" spans="1:5" x14ac:dyDescent="0.2">
      <c r="A170" s="125" t="s">
        <v>304</v>
      </c>
      <c r="B170" s="95" t="s">
        <v>303</v>
      </c>
      <c r="C170" s="94">
        <v>-98775.39</v>
      </c>
      <c r="D170" s="109"/>
      <c r="E170" s="97"/>
    </row>
    <row r="171" spans="1:5" ht="13.9" customHeight="1" x14ac:dyDescent="0.2">
      <c r="A171" s="125" t="s">
        <v>302</v>
      </c>
      <c r="B171" s="95" t="s">
        <v>301</v>
      </c>
      <c r="C171" s="94">
        <v>36457.51</v>
      </c>
      <c r="D171" s="109"/>
      <c r="E171" s="97"/>
    </row>
    <row r="172" spans="1:5" ht="13.9" customHeight="1" x14ac:dyDescent="0.2">
      <c r="A172" s="125" t="s">
        <v>300</v>
      </c>
      <c r="B172" s="95" t="s">
        <v>299</v>
      </c>
      <c r="C172" s="94">
        <v>98869.52</v>
      </c>
      <c r="D172" s="109"/>
      <c r="E172" s="97"/>
    </row>
    <row r="173" spans="1:5" ht="13.9" customHeight="1" x14ac:dyDescent="0.2">
      <c r="A173" s="105">
        <v>211702223</v>
      </c>
      <c r="B173" s="95" t="s">
        <v>298</v>
      </c>
      <c r="C173" s="94">
        <v>0</v>
      </c>
      <c r="D173" s="109"/>
      <c r="E173" s="97"/>
    </row>
    <row r="174" spans="1:5" ht="13.9" customHeight="1" x14ac:dyDescent="0.2">
      <c r="A174" s="105">
        <v>211702224</v>
      </c>
      <c r="B174" s="95" t="s">
        <v>297</v>
      </c>
      <c r="C174" s="94">
        <v>1750</v>
      </c>
      <c r="D174" s="109"/>
      <c r="E174" s="97"/>
    </row>
    <row r="175" spans="1:5" ht="13.9" customHeight="1" x14ac:dyDescent="0.2">
      <c r="A175" s="125" t="s">
        <v>296</v>
      </c>
      <c r="B175" s="95" t="s">
        <v>295</v>
      </c>
      <c r="C175" s="94">
        <v>4290.5200000000004</v>
      </c>
      <c r="D175" s="109"/>
      <c r="E175" s="97"/>
    </row>
    <row r="176" spans="1:5" ht="13.9" customHeight="1" x14ac:dyDescent="0.2">
      <c r="A176" s="105">
        <v>211702226</v>
      </c>
      <c r="B176" s="95" t="s">
        <v>294</v>
      </c>
      <c r="C176" s="94">
        <v>19072.59</v>
      </c>
      <c r="D176" s="109"/>
      <c r="E176" s="97"/>
    </row>
    <row r="177" spans="1:5" ht="13.9" customHeight="1" x14ac:dyDescent="0.2">
      <c r="A177" s="105">
        <v>211702231</v>
      </c>
      <c r="B177" s="95" t="s">
        <v>293</v>
      </c>
      <c r="C177" s="94">
        <v>0</v>
      </c>
      <c r="D177" s="109"/>
      <c r="E177" s="97"/>
    </row>
    <row r="178" spans="1:5" ht="13.9" customHeight="1" x14ac:dyDescent="0.2">
      <c r="A178" s="105">
        <v>211702232</v>
      </c>
      <c r="B178" s="95" t="s">
        <v>291</v>
      </c>
      <c r="C178" s="94">
        <v>-3351.44</v>
      </c>
      <c r="D178" s="109"/>
      <c r="E178" s="97"/>
    </row>
    <row r="179" spans="1:5" ht="13.9" customHeight="1" x14ac:dyDescent="0.2">
      <c r="A179" s="125" t="s">
        <v>292</v>
      </c>
      <c r="B179" s="95" t="s">
        <v>291</v>
      </c>
      <c r="C179" s="94">
        <v>13288.95</v>
      </c>
      <c r="D179" s="109"/>
      <c r="E179" s="97"/>
    </row>
    <row r="180" spans="1:5" ht="13.9" customHeight="1" x14ac:dyDescent="0.2">
      <c r="A180" s="105">
        <v>211702235</v>
      </c>
      <c r="B180" s="95" t="s">
        <v>290</v>
      </c>
      <c r="C180" s="94">
        <v>15264.78</v>
      </c>
      <c r="D180" s="109"/>
      <c r="E180" s="97"/>
    </row>
    <row r="181" spans="1:5" ht="13.9" customHeight="1" x14ac:dyDescent="0.2">
      <c r="A181" s="125" t="s">
        <v>289</v>
      </c>
      <c r="B181" s="95" t="s">
        <v>288</v>
      </c>
      <c r="C181" s="94">
        <v>-1312.28</v>
      </c>
      <c r="D181" s="109"/>
      <c r="E181" s="97"/>
    </row>
    <row r="182" spans="1:5" ht="13.9" customHeight="1" x14ac:dyDescent="0.2">
      <c r="A182" s="125" t="s">
        <v>287</v>
      </c>
      <c r="B182" s="95" t="s">
        <v>286</v>
      </c>
      <c r="C182" s="94">
        <v>0</v>
      </c>
      <c r="D182" s="109"/>
      <c r="E182" s="97"/>
    </row>
    <row r="183" spans="1:5" ht="13.9" customHeight="1" x14ac:dyDescent="0.2">
      <c r="A183" s="125" t="s">
        <v>285</v>
      </c>
      <c r="B183" s="95" t="s">
        <v>284</v>
      </c>
      <c r="C183" s="94">
        <v>89558.34</v>
      </c>
      <c r="D183" s="109"/>
      <c r="E183" s="97"/>
    </row>
    <row r="184" spans="1:5" ht="13.9" customHeight="1" x14ac:dyDescent="0.2">
      <c r="A184" s="125" t="s">
        <v>283</v>
      </c>
      <c r="B184" s="95" t="s">
        <v>282</v>
      </c>
      <c r="C184" s="94">
        <v>-130827.14</v>
      </c>
      <c r="D184" s="109"/>
      <c r="E184" s="97"/>
    </row>
    <row r="185" spans="1:5" ht="13.9" customHeight="1" x14ac:dyDescent="0.2">
      <c r="A185" s="125" t="s">
        <v>281</v>
      </c>
      <c r="B185" s="95" t="s">
        <v>280</v>
      </c>
      <c r="C185" s="94">
        <v>23040</v>
      </c>
      <c r="D185" s="109"/>
      <c r="E185" s="97"/>
    </row>
    <row r="186" spans="1:5" ht="13.9" customHeight="1" x14ac:dyDescent="0.2">
      <c r="A186" s="125" t="s">
        <v>279</v>
      </c>
      <c r="B186" s="95" t="s">
        <v>278</v>
      </c>
      <c r="C186" s="94">
        <v>-1020620.95</v>
      </c>
      <c r="D186" s="109"/>
      <c r="E186" s="97"/>
    </row>
    <row r="187" spans="1:5" x14ac:dyDescent="0.2">
      <c r="A187" s="125" t="s">
        <v>277</v>
      </c>
      <c r="B187" s="95" t="s">
        <v>276</v>
      </c>
      <c r="C187" s="94">
        <v>0</v>
      </c>
      <c r="D187" s="109"/>
      <c r="E187" s="97"/>
    </row>
    <row r="188" spans="1:5" x14ac:dyDescent="0.2">
      <c r="A188" s="125" t="s">
        <v>275</v>
      </c>
      <c r="B188" s="95" t="s">
        <v>274</v>
      </c>
      <c r="C188" s="94">
        <v>196105.33</v>
      </c>
      <c r="D188" s="109"/>
      <c r="E188" s="97"/>
    </row>
    <row r="189" spans="1:5" ht="13.9" customHeight="1" x14ac:dyDescent="0.2">
      <c r="A189" s="125" t="s">
        <v>273</v>
      </c>
      <c r="B189" s="95" t="s">
        <v>272</v>
      </c>
      <c r="C189" s="94">
        <v>1544652.68</v>
      </c>
      <c r="D189" s="109"/>
      <c r="E189" s="97"/>
    </row>
    <row r="190" spans="1:5" ht="25.5" x14ac:dyDescent="0.2">
      <c r="A190" s="125" t="s">
        <v>271</v>
      </c>
      <c r="B190" s="95" t="s">
        <v>270</v>
      </c>
      <c r="C190" s="94">
        <v>-2983.51</v>
      </c>
      <c r="D190" s="109"/>
      <c r="E190" s="97"/>
    </row>
    <row r="191" spans="1:5" ht="25.5" x14ac:dyDescent="0.2">
      <c r="A191" s="125" t="s">
        <v>269</v>
      </c>
      <c r="B191" s="95" t="s">
        <v>268</v>
      </c>
      <c r="C191" s="94">
        <v>0</v>
      </c>
      <c r="D191" s="109"/>
      <c r="E191" s="97"/>
    </row>
    <row r="192" spans="1:5" ht="25.5" x14ac:dyDescent="0.2">
      <c r="A192" s="125" t="s">
        <v>267</v>
      </c>
      <c r="B192" s="95" t="s">
        <v>266</v>
      </c>
      <c r="C192" s="94">
        <v>0</v>
      </c>
      <c r="D192" s="109"/>
      <c r="E192" s="97"/>
    </row>
    <row r="193" spans="1:7" ht="25.5" x14ac:dyDescent="0.2">
      <c r="A193" s="125" t="s">
        <v>265</v>
      </c>
      <c r="B193" s="95" t="s">
        <v>264</v>
      </c>
      <c r="C193" s="94">
        <v>794866.39</v>
      </c>
      <c r="D193" s="109"/>
      <c r="E193" s="97"/>
    </row>
    <row r="194" spans="1:7" ht="25.5" x14ac:dyDescent="0.2">
      <c r="A194" s="125" t="s">
        <v>263</v>
      </c>
      <c r="B194" s="95" t="s">
        <v>262</v>
      </c>
      <c r="C194" s="94">
        <v>0</v>
      </c>
      <c r="D194" s="109"/>
      <c r="E194" s="97"/>
    </row>
    <row r="195" spans="1:7" ht="25.5" x14ac:dyDescent="0.2">
      <c r="A195" s="125" t="s">
        <v>261</v>
      </c>
      <c r="B195" s="95" t="s">
        <v>260</v>
      </c>
      <c r="C195" s="94">
        <v>0</v>
      </c>
      <c r="D195" s="109"/>
      <c r="E195" s="97"/>
    </row>
    <row r="196" spans="1:7" ht="25.5" x14ac:dyDescent="0.2">
      <c r="A196" s="125" t="s">
        <v>259</v>
      </c>
      <c r="B196" s="95" t="s">
        <v>258</v>
      </c>
      <c r="C196" s="94">
        <v>0</v>
      </c>
      <c r="D196" s="109"/>
      <c r="E196" s="97"/>
    </row>
    <row r="197" spans="1:7" ht="25.5" x14ac:dyDescent="0.2">
      <c r="A197" s="125" t="s">
        <v>257</v>
      </c>
      <c r="B197" s="95" t="s">
        <v>256</v>
      </c>
      <c r="C197" s="94">
        <v>0</v>
      </c>
      <c r="D197" s="109"/>
      <c r="E197" s="97"/>
    </row>
    <row r="198" spans="1:7" ht="25.5" x14ac:dyDescent="0.2">
      <c r="A198" s="105">
        <v>21190264</v>
      </c>
      <c r="B198" s="95" t="s">
        <v>248</v>
      </c>
      <c r="C198" s="94">
        <v>0</v>
      </c>
      <c r="D198" s="109"/>
      <c r="E198" s="97"/>
    </row>
    <row r="199" spans="1:7" ht="25.5" x14ac:dyDescent="0.2">
      <c r="A199" s="125" t="s">
        <v>255</v>
      </c>
      <c r="B199" s="95" t="s">
        <v>254</v>
      </c>
      <c r="C199" s="94">
        <v>0</v>
      </c>
      <c r="D199" s="109"/>
      <c r="E199" s="97"/>
    </row>
    <row r="200" spans="1:7" ht="25.5" x14ac:dyDescent="0.2">
      <c r="A200" s="125" t="s">
        <v>253</v>
      </c>
      <c r="B200" s="95" t="s">
        <v>252</v>
      </c>
      <c r="C200" s="94">
        <v>0</v>
      </c>
      <c r="D200" s="109"/>
      <c r="E200" s="97"/>
    </row>
    <row r="201" spans="1:7" ht="25.5" x14ac:dyDescent="0.2">
      <c r="A201" s="125" t="s">
        <v>251</v>
      </c>
      <c r="B201" s="95" t="s">
        <v>250</v>
      </c>
      <c r="C201" s="94">
        <v>0</v>
      </c>
      <c r="D201" s="109"/>
      <c r="E201" s="97"/>
    </row>
    <row r="202" spans="1:7" ht="25.5" x14ac:dyDescent="0.2">
      <c r="A202" s="105">
        <v>21190264</v>
      </c>
      <c r="B202" s="95" t="s">
        <v>248</v>
      </c>
      <c r="C202" s="94">
        <v>-108238.36</v>
      </c>
      <c r="D202" s="109"/>
      <c r="E202" s="97"/>
    </row>
    <row r="203" spans="1:7" ht="25.5" x14ac:dyDescent="0.2">
      <c r="A203" s="125" t="s">
        <v>249</v>
      </c>
      <c r="B203" s="95" t="s">
        <v>248</v>
      </c>
      <c r="C203" s="94">
        <v>53212.87</v>
      </c>
      <c r="D203" s="109"/>
      <c r="E203" s="97"/>
    </row>
    <row r="204" spans="1:7" ht="13.9" customHeight="1" x14ac:dyDescent="0.2">
      <c r="A204" s="106"/>
      <c r="B204" s="95"/>
      <c r="C204" s="94"/>
      <c r="D204" s="109"/>
      <c r="E204" s="97"/>
    </row>
    <row r="205" spans="1:7" ht="13.9" customHeight="1" x14ac:dyDescent="0.2">
      <c r="A205" s="92"/>
      <c r="B205" s="91" t="s">
        <v>125</v>
      </c>
      <c r="C205" s="90">
        <f>SUM(C157:C204)</f>
        <v>4378996.1999999993</v>
      </c>
      <c r="D205" s="108"/>
      <c r="E205" s="90">
        <f>SUM(E157:E204)</f>
        <v>0</v>
      </c>
    </row>
    <row r="206" spans="1:7" ht="13.9" customHeight="1" x14ac:dyDescent="0.2">
      <c r="A206" s="109"/>
      <c r="B206" s="95"/>
      <c r="C206" s="109"/>
      <c r="D206" s="109"/>
      <c r="E206" s="93"/>
    </row>
    <row r="207" spans="1:7" ht="13.9" customHeight="1" x14ac:dyDescent="0.2">
      <c r="A207" s="123" t="s">
        <v>247</v>
      </c>
      <c r="B207" s="122"/>
      <c r="C207" s="121"/>
      <c r="D207" s="109"/>
      <c r="E207" s="113" t="s">
        <v>246</v>
      </c>
      <c r="G207" s="83" t="s">
        <v>246</v>
      </c>
    </row>
    <row r="208" spans="1:7" ht="13.9" customHeight="1" x14ac:dyDescent="0.2">
      <c r="A208" s="109"/>
      <c r="B208" s="95"/>
      <c r="C208" s="109"/>
      <c r="D208" s="109"/>
      <c r="E208" s="93"/>
    </row>
    <row r="209" spans="1:7" ht="13.9" customHeight="1" x14ac:dyDescent="0.2">
      <c r="A209" s="124" t="s">
        <v>245</v>
      </c>
      <c r="B209" s="124"/>
      <c r="C209" s="124"/>
      <c r="D209" s="124"/>
      <c r="E209" s="124"/>
    </row>
    <row r="210" spans="1:7" ht="13.9" customHeight="1" x14ac:dyDescent="0.2">
      <c r="A210" s="109"/>
      <c r="B210" s="95"/>
      <c r="C210" s="109"/>
      <c r="D210" s="109"/>
      <c r="E210" s="93"/>
    </row>
    <row r="211" spans="1:7" ht="13.9" customHeight="1" x14ac:dyDescent="0.2">
      <c r="A211" s="123" t="s">
        <v>244</v>
      </c>
      <c r="B211" s="122"/>
      <c r="C211" s="121"/>
      <c r="D211" s="109"/>
      <c r="E211" s="113" t="s">
        <v>243</v>
      </c>
      <c r="G211" s="83" t="s">
        <v>243</v>
      </c>
    </row>
    <row r="212" spans="1:7" ht="13.9" customHeight="1" x14ac:dyDescent="0.2">
      <c r="A212" s="109"/>
      <c r="B212" s="95"/>
      <c r="C212" s="109"/>
      <c r="D212" s="109"/>
      <c r="E212" s="93"/>
    </row>
    <row r="213" spans="1:7" ht="13.9" customHeight="1" x14ac:dyDescent="0.2">
      <c r="A213" s="114" t="s">
        <v>139</v>
      </c>
      <c r="B213" s="115" t="s">
        <v>138</v>
      </c>
      <c r="C213" s="114" t="s">
        <v>219</v>
      </c>
      <c r="D213" s="114" t="s">
        <v>218</v>
      </c>
      <c r="E213" s="113" t="s">
        <v>217</v>
      </c>
    </row>
    <row r="214" spans="1:7" ht="13.9" customHeight="1" x14ac:dyDescent="0.2">
      <c r="A214" s="105">
        <v>2223301</v>
      </c>
      <c r="B214" s="104" t="s">
        <v>242</v>
      </c>
      <c r="C214" s="94">
        <v>18579661.940000001</v>
      </c>
      <c r="D214" s="109"/>
      <c r="E214" s="97"/>
    </row>
    <row r="215" spans="1:7" ht="13.9" customHeight="1" x14ac:dyDescent="0.2">
      <c r="A215" s="109"/>
      <c r="B215" s="95"/>
      <c r="C215" s="94">
        <v>0</v>
      </c>
      <c r="D215" s="109"/>
      <c r="E215" s="93"/>
    </row>
    <row r="216" spans="1:7" ht="13.9" customHeight="1" x14ac:dyDescent="0.2">
      <c r="A216" s="92"/>
      <c r="B216" s="91" t="s">
        <v>125</v>
      </c>
      <c r="C216" s="90">
        <f>SUM(C214:C215)</f>
        <v>18579661.940000001</v>
      </c>
      <c r="D216" s="92"/>
      <c r="E216" s="120">
        <f>SUM(E204:E215)</f>
        <v>0</v>
      </c>
    </row>
    <row r="217" spans="1:7" ht="13.9" customHeight="1" x14ac:dyDescent="0.2">
      <c r="A217" s="109"/>
      <c r="B217" s="95"/>
      <c r="C217" s="109"/>
      <c r="D217" s="109"/>
      <c r="E217" s="93"/>
    </row>
    <row r="218" spans="1:7" ht="13.9" customHeight="1" x14ac:dyDescent="0.2">
      <c r="A218" s="117" t="s">
        <v>238</v>
      </c>
      <c r="B218" s="117"/>
      <c r="C218" s="109"/>
      <c r="D218" s="116" t="s">
        <v>241</v>
      </c>
      <c r="E218" s="113" t="s">
        <v>237</v>
      </c>
      <c r="G218" s="83" t="s">
        <v>240</v>
      </c>
    </row>
    <row r="219" spans="1:7" ht="13.9" customHeight="1" x14ac:dyDescent="0.2">
      <c r="A219" s="109"/>
      <c r="B219" s="95"/>
      <c r="C219" s="109"/>
      <c r="D219" s="109"/>
      <c r="E219" s="93"/>
    </row>
    <row r="220" spans="1:7" ht="13.9" customHeight="1" x14ac:dyDescent="0.2">
      <c r="A220" s="114" t="s">
        <v>139</v>
      </c>
      <c r="B220" s="115" t="s">
        <v>138</v>
      </c>
      <c r="C220" s="114" t="s">
        <v>219</v>
      </c>
      <c r="D220" s="114" t="s">
        <v>218</v>
      </c>
      <c r="E220" s="113" t="s">
        <v>217</v>
      </c>
    </row>
    <row r="221" spans="1:7" ht="13.9" customHeight="1" x14ac:dyDescent="0.2">
      <c r="A221" s="96">
        <v>4112</v>
      </c>
      <c r="B221" s="95" t="s">
        <v>236</v>
      </c>
      <c r="C221" s="94">
        <v>25830595.59</v>
      </c>
      <c r="D221" s="109"/>
      <c r="E221" s="93"/>
    </row>
    <row r="222" spans="1:7" ht="13.9" customHeight="1" x14ac:dyDescent="0.2">
      <c r="A222" s="96">
        <v>4117</v>
      </c>
      <c r="B222" s="95" t="s">
        <v>235</v>
      </c>
      <c r="C222" s="94">
        <v>281739.83</v>
      </c>
      <c r="D222" s="109"/>
      <c r="E222" s="93"/>
    </row>
    <row r="223" spans="1:7" ht="13.9" customHeight="1" x14ac:dyDescent="0.2">
      <c r="A223" s="96">
        <v>4119</v>
      </c>
      <c r="B223" s="95" t="s">
        <v>234</v>
      </c>
      <c r="C223" s="94">
        <v>17005549.260000002</v>
      </c>
      <c r="D223" s="109"/>
      <c r="E223" s="93"/>
    </row>
    <row r="224" spans="1:7" ht="25.5" x14ac:dyDescent="0.2">
      <c r="A224" s="96">
        <v>4131</v>
      </c>
      <c r="B224" s="95" t="s">
        <v>233</v>
      </c>
      <c r="C224" s="94">
        <v>0</v>
      </c>
      <c r="D224" s="109"/>
      <c r="E224" s="93"/>
    </row>
    <row r="225" spans="1:5" ht="25.5" x14ac:dyDescent="0.2">
      <c r="A225" s="106">
        <v>4143</v>
      </c>
      <c r="B225" s="95" t="s">
        <v>232</v>
      </c>
      <c r="C225" s="94">
        <v>13027985.199999999</v>
      </c>
      <c r="D225" s="109"/>
      <c r="E225" s="97"/>
    </row>
    <row r="226" spans="1:5" x14ac:dyDescent="0.2">
      <c r="A226" s="105">
        <v>4144</v>
      </c>
      <c r="B226" s="95" t="s">
        <v>231</v>
      </c>
      <c r="C226" s="94">
        <v>138063.46</v>
      </c>
      <c r="D226" s="109"/>
      <c r="E226" s="97"/>
    </row>
    <row r="227" spans="1:5" ht="13.9" customHeight="1" x14ac:dyDescent="0.2">
      <c r="A227" s="105">
        <v>4151</v>
      </c>
      <c r="B227" s="104" t="s">
        <v>230</v>
      </c>
      <c r="C227" s="94">
        <v>1153986.5600000001</v>
      </c>
      <c r="D227" s="109"/>
      <c r="E227" s="97"/>
    </row>
    <row r="228" spans="1:5" ht="28.15" customHeight="1" x14ac:dyDescent="0.2">
      <c r="A228" s="105">
        <v>4166</v>
      </c>
      <c r="B228" s="104" t="s">
        <v>239</v>
      </c>
      <c r="C228" s="94">
        <v>0</v>
      </c>
      <c r="D228" s="109"/>
      <c r="E228" s="97"/>
    </row>
    <row r="229" spans="1:5" ht="13.9" customHeight="1" x14ac:dyDescent="0.2">
      <c r="A229" s="105">
        <v>4169</v>
      </c>
      <c r="B229" s="104" t="s">
        <v>229</v>
      </c>
      <c r="C229" s="94">
        <v>2453566.2799999998</v>
      </c>
      <c r="D229" s="109"/>
      <c r="E229" s="97"/>
    </row>
    <row r="230" spans="1:5" ht="13.9" customHeight="1" x14ac:dyDescent="0.2">
      <c r="A230" s="96">
        <v>4211</v>
      </c>
      <c r="B230" s="104" t="s">
        <v>228</v>
      </c>
      <c r="C230" s="94">
        <v>77849107.420000002</v>
      </c>
      <c r="D230" s="109"/>
      <c r="E230" s="97"/>
    </row>
    <row r="231" spans="1:5" ht="13.9" customHeight="1" x14ac:dyDescent="0.2">
      <c r="A231" s="96">
        <v>4212</v>
      </c>
      <c r="B231" s="104" t="s">
        <v>186</v>
      </c>
      <c r="C231" s="94">
        <v>47812920</v>
      </c>
      <c r="D231" s="109"/>
      <c r="E231" s="97"/>
    </row>
    <row r="232" spans="1:5" ht="13.9" customHeight="1" x14ac:dyDescent="0.2">
      <c r="A232" s="96">
        <v>4221</v>
      </c>
      <c r="B232" s="95" t="s">
        <v>227</v>
      </c>
      <c r="C232" s="94">
        <v>0</v>
      </c>
      <c r="D232" s="109"/>
      <c r="E232" s="93"/>
    </row>
    <row r="233" spans="1:5" ht="13.9" customHeight="1" x14ac:dyDescent="0.2">
      <c r="A233" s="92"/>
      <c r="B233" s="91" t="s">
        <v>125</v>
      </c>
      <c r="C233" s="90">
        <f>SUM(C221:C232)</f>
        <v>185553513.59999999</v>
      </c>
      <c r="D233" s="108"/>
      <c r="E233" s="90">
        <f>SUM(E221:E232)</f>
        <v>0</v>
      </c>
    </row>
    <row r="234" spans="1:5" ht="13.9" customHeight="1" x14ac:dyDescent="0.2">
      <c r="A234" s="119"/>
      <c r="B234" s="118"/>
      <c r="C234" s="110"/>
      <c r="D234" s="111"/>
      <c r="E234" s="110"/>
    </row>
    <row r="235" spans="1:5" ht="13.9" customHeight="1" x14ac:dyDescent="0.2">
      <c r="A235" s="112"/>
      <c r="B235" s="83"/>
      <c r="C235" s="110"/>
      <c r="D235" s="111"/>
      <c r="E235" s="110"/>
    </row>
    <row r="236" spans="1:5" ht="13.9" customHeight="1" x14ac:dyDescent="0.2">
      <c r="A236" s="112"/>
      <c r="B236" s="83"/>
      <c r="C236" s="110"/>
      <c r="D236" s="111"/>
      <c r="E236" s="110"/>
    </row>
    <row r="237" spans="1:5" ht="13.9" customHeight="1" x14ac:dyDescent="0.2">
      <c r="A237" s="117" t="s">
        <v>238</v>
      </c>
      <c r="B237" s="117"/>
      <c r="C237" s="109"/>
      <c r="D237" s="116" t="s">
        <v>123</v>
      </c>
      <c r="E237" s="113" t="s">
        <v>237</v>
      </c>
    </row>
    <row r="238" spans="1:5" ht="13.9" customHeight="1" x14ac:dyDescent="0.2">
      <c r="A238" s="109"/>
      <c r="B238" s="95"/>
      <c r="C238" s="109"/>
      <c r="D238" s="109"/>
      <c r="E238" s="93"/>
    </row>
    <row r="239" spans="1:5" ht="13.9" customHeight="1" x14ac:dyDescent="0.2">
      <c r="A239" s="114" t="s">
        <v>139</v>
      </c>
      <c r="B239" s="115" t="s">
        <v>138</v>
      </c>
      <c r="C239" s="114" t="s">
        <v>219</v>
      </c>
      <c r="D239" s="114" t="s">
        <v>218</v>
      </c>
      <c r="E239" s="113" t="s">
        <v>217</v>
      </c>
    </row>
    <row r="240" spans="1:5" ht="13.9" customHeight="1" x14ac:dyDescent="0.2">
      <c r="A240" s="96">
        <v>4112</v>
      </c>
      <c r="B240" s="95" t="s">
        <v>236</v>
      </c>
      <c r="C240" s="94">
        <v>25830595.59</v>
      </c>
      <c r="D240" s="109"/>
      <c r="E240" s="93"/>
    </row>
    <row r="241" spans="1:7" ht="13.9" customHeight="1" x14ac:dyDescent="0.2">
      <c r="A241" s="96">
        <v>4117</v>
      </c>
      <c r="B241" s="95" t="s">
        <v>235</v>
      </c>
      <c r="C241" s="94">
        <v>281739.83</v>
      </c>
      <c r="D241" s="109"/>
      <c r="E241" s="93"/>
    </row>
    <row r="242" spans="1:7" ht="13.9" customHeight="1" x14ac:dyDescent="0.2">
      <c r="A242" s="96">
        <v>4119</v>
      </c>
      <c r="B242" s="95" t="s">
        <v>234</v>
      </c>
      <c r="C242" s="94">
        <v>17005549.260000002</v>
      </c>
      <c r="D242" s="109"/>
      <c r="E242" s="93"/>
    </row>
    <row r="243" spans="1:7" ht="13.9" customHeight="1" x14ac:dyDescent="0.2">
      <c r="A243" s="96">
        <v>4131</v>
      </c>
      <c r="B243" s="95" t="s">
        <v>233</v>
      </c>
      <c r="C243" s="94">
        <v>0</v>
      </c>
      <c r="D243" s="109"/>
      <c r="E243" s="93"/>
    </row>
    <row r="244" spans="1:7" ht="13.9" customHeight="1" x14ac:dyDescent="0.2">
      <c r="A244" s="106">
        <v>4143</v>
      </c>
      <c r="B244" s="95" t="s">
        <v>232</v>
      </c>
      <c r="C244" s="94">
        <v>13027985.199999999</v>
      </c>
      <c r="D244" s="109"/>
      <c r="E244" s="97"/>
    </row>
    <row r="245" spans="1:7" ht="13.9" customHeight="1" x14ac:dyDescent="0.2">
      <c r="A245" s="105">
        <v>4144</v>
      </c>
      <c r="B245" s="95" t="s">
        <v>231</v>
      </c>
      <c r="C245" s="94">
        <v>138063.46</v>
      </c>
      <c r="D245" s="109"/>
      <c r="E245" s="97"/>
    </row>
    <row r="246" spans="1:7" ht="13.9" customHeight="1" x14ac:dyDescent="0.2">
      <c r="A246" s="105">
        <v>4151</v>
      </c>
      <c r="B246" s="104" t="s">
        <v>230</v>
      </c>
      <c r="C246" s="94">
        <v>1153986.5600000001</v>
      </c>
      <c r="D246" s="109"/>
      <c r="E246" s="97"/>
    </row>
    <row r="247" spans="1:7" ht="13.9" customHeight="1" x14ac:dyDescent="0.2">
      <c r="A247" s="105">
        <v>4169</v>
      </c>
      <c r="B247" s="104" t="s">
        <v>229</v>
      </c>
      <c r="C247" s="94">
        <v>2453566.2799999998</v>
      </c>
      <c r="D247" s="109"/>
      <c r="E247" s="97"/>
    </row>
    <row r="248" spans="1:7" ht="13.9" customHeight="1" x14ac:dyDescent="0.2">
      <c r="A248" s="96">
        <v>4211</v>
      </c>
      <c r="B248" s="104" t="s">
        <v>228</v>
      </c>
      <c r="C248" s="94">
        <v>77849107.420000002</v>
      </c>
      <c r="D248" s="109"/>
      <c r="E248" s="97"/>
    </row>
    <row r="249" spans="1:7" ht="13.9" customHeight="1" x14ac:dyDescent="0.2">
      <c r="A249" s="96">
        <v>4212</v>
      </c>
      <c r="B249" s="104" t="s">
        <v>186</v>
      </c>
      <c r="C249" s="94">
        <v>47812920</v>
      </c>
      <c r="D249" s="109"/>
      <c r="E249" s="97"/>
    </row>
    <row r="250" spans="1:7" ht="13.9" customHeight="1" x14ac:dyDescent="0.2">
      <c r="A250" s="96">
        <v>4221</v>
      </c>
      <c r="B250" s="95" t="s">
        <v>227</v>
      </c>
      <c r="C250" s="94"/>
      <c r="D250" s="109"/>
      <c r="E250" s="93"/>
    </row>
    <row r="251" spans="1:7" ht="13.9" customHeight="1" x14ac:dyDescent="0.2">
      <c r="A251" s="92"/>
      <c r="B251" s="91" t="s">
        <v>125</v>
      </c>
      <c r="C251" s="90">
        <f>SUM(C240:C250)</f>
        <v>185553513.59999999</v>
      </c>
      <c r="D251" s="108"/>
      <c r="E251" s="90">
        <f>SUM(E240:E250)</f>
        <v>0</v>
      </c>
    </row>
    <row r="252" spans="1:7" ht="13.9" customHeight="1" thickBot="1" x14ac:dyDescent="0.25">
      <c r="A252" s="112"/>
      <c r="B252" s="83"/>
      <c r="C252" s="110"/>
      <c r="D252" s="111"/>
      <c r="E252" s="110"/>
    </row>
    <row r="253" spans="1:7" ht="13.9" customHeight="1" thickBot="1" x14ac:dyDescent="0.25">
      <c r="A253" s="103" t="s">
        <v>226</v>
      </c>
      <c r="B253" s="102"/>
      <c r="D253" s="89" t="s">
        <v>124</v>
      </c>
      <c r="E253" s="88" t="s">
        <v>225</v>
      </c>
      <c r="G253" s="83" t="s">
        <v>224</v>
      </c>
    </row>
    <row r="254" spans="1:7" ht="13.9" customHeight="1" thickBot="1" x14ac:dyDescent="0.25"/>
    <row r="255" spans="1:7" ht="13.9" customHeight="1" x14ac:dyDescent="0.2">
      <c r="A255" s="101" t="s">
        <v>139</v>
      </c>
      <c r="B255" s="100" t="s">
        <v>138</v>
      </c>
      <c r="C255" s="99" t="s">
        <v>219</v>
      </c>
      <c r="D255" s="99" t="s">
        <v>218</v>
      </c>
      <c r="E255" s="98" t="s">
        <v>217</v>
      </c>
    </row>
    <row r="256" spans="1:7" ht="13.9" customHeight="1" x14ac:dyDescent="0.2">
      <c r="A256" s="96"/>
      <c r="B256" s="104" t="s">
        <v>223</v>
      </c>
      <c r="C256" s="94"/>
      <c r="D256" s="109"/>
      <c r="E256" s="97"/>
    </row>
    <row r="257" spans="1:7" ht="13.9" customHeight="1" x14ac:dyDescent="0.2">
      <c r="A257" s="109"/>
      <c r="B257" s="95"/>
      <c r="C257" s="94">
        <v>0</v>
      </c>
      <c r="D257" s="109"/>
      <c r="E257" s="93"/>
    </row>
    <row r="258" spans="1:7" ht="13.9" customHeight="1" x14ac:dyDescent="0.2">
      <c r="A258" s="92"/>
      <c r="B258" s="91" t="s">
        <v>125</v>
      </c>
      <c r="C258" s="90">
        <f>SUM(C256:C257)</f>
        <v>0</v>
      </c>
      <c r="D258" s="108"/>
      <c r="E258" s="90">
        <f>SUM(E256:E257)</f>
        <v>0</v>
      </c>
    </row>
    <row r="259" spans="1:7" ht="13.9" customHeight="1" thickBot="1" x14ac:dyDescent="0.25"/>
    <row r="260" spans="1:7" ht="13.9" customHeight="1" thickBot="1" x14ac:dyDescent="0.25">
      <c r="A260" s="103" t="s">
        <v>221</v>
      </c>
      <c r="B260" s="102"/>
      <c r="D260" s="89" t="s">
        <v>124</v>
      </c>
      <c r="E260" s="88" t="s">
        <v>220</v>
      </c>
      <c r="G260" s="83" t="s">
        <v>222</v>
      </c>
    </row>
    <row r="261" spans="1:7" ht="13.9" customHeight="1" thickBot="1" x14ac:dyDescent="0.25"/>
    <row r="262" spans="1:7" ht="13.9" customHeight="1" x14ac:dyDescent="0.2">
      <c r="A262" s="101" t="s">
        <v>139</v>
      </c>
      <c r="B262" s="100" t="s">
        <v>138</v>
      </c>
      <c r="C262" s="99" t="s">
        <v>219</v>
      </c>
      <c r="D262" s="99" t="s">
        <v>218</v>
      </c>
      <c r="E262" s="98" t="s">
        <v>217</v>
      </c>
    </row>
    <row r="263" spans="1:7" ht="25.5" x14ac:dyDescent="0.2">
      <c r="A263" s="106">
        <v>5111</v>
      </c>
      <c r="B263" s="95" t="s">
        <v>216</v>
      </c>
      <c r="C263" s="94">
        <v>35012216.159999996</v>
      </c>
      <c r="D263" s="109"/>
      <c r="E263" s="93"/>
    </row>
    <row r="264" spans="1:7" ht="25.5" x14ac:dyDescent="0.2">
      <c r="A264" s="106">
        <v>5112</v>
      </c>
      <c r="B264" s="95" t="s">
        <v>215</v>
      </c>
      <c r="C264" s="94">
        <v>1007130</v>
      </c>
      <c r="D264" s="109"/>
      <c r="E264" s="93"/>
    </row>
    <row r="265" spans="1:7" ht="25.5" x14ac:dyDescent="0.2">
      <c r="A265" s="106">
        <v>5113</v>
      </c>
      <c r="B265" s="95" t="s">
        <v>214</v>
      </c>
      <c r="C265" s="94">
        <v>935758.83</v>
      </c>
      <c r="D265" s="109"/>
      <c r="E265" s="93"/>
    </row>
    <row r="266" spans="1:7" x14ac:dyDescent="0.2">
      <c r="A266" s="106">
        <v>5114</v>
      </c>
      <c r="B266" s="95" t="s">
        <v>213</v>
      </c>
      <c r="C266" s="94">
        <v>2626644.2400000002</v>
      </c>
      <c r="D266" s="109"/>
      <c r="E266" s="97"/>
    </row>
    <row r="267" spans="1:7" ht="25.5" x14ac:dyDescent="0.2">
      <c r="A267" s="105">
        <v>5115</v>
      </c>
      <c r="B267" s="95" t="s">
        <v>212</v>
      </c>
      <c r="C267" s="94">
        <v>1070097.17</v>
      </c>
      <c r="D267" s="109"/>
      <c r="E267" s="97"/>
    </row>
    <row r="268" spans="1:7" ht="13.9" customHeight="1" x14ac:dyDescent="0.2">
      <c r="A268" s="105">
        <v>5121</v>
      </c>
      <c r="B268" s="104" t="s">
        <v>211</v>
      </c>
      <c r="C268" s="94">
        <v>627918.36</v>
      </c>
      <c r="D268" s="109"/>
      <c r="E268" s="97"/>
    </row>
    <row r="269" spans="1:7" ht="13.9" customHeight="1" x14ac:dyDescent="0.2">
      <c r="A269" s="105">
        <v>5122</v>
      </c>
      <c r="B269" s="104" t="s">
        <v>210</v>
      </c>
      <c r="C269" s="94">
        <v>209854.52</v>
      </c>
      <c r="D269" s="109"/>
      <c r="E269" s="97"/>
    </row>
    <row r="270" spans="1:7" ht="13.9" customHeight="1" x14ac:dyDescent="0.2">
      <c r="A270" s="105">
        <v>5124</v>
      </c>
      <c r="B270" s="104" t="s">
        <v>209</v>
      </c>
      <c r="C270" s="94">
        <v>343867.7</v>
      </c>
      <c r="D270" s="109"/>
      <c r="E270" s="97"/>
    </row>
    <row r="271" spans="1:7" ht="13.9" customHeight="1" x14ac:dyDescent="0.2">
      <c r="A271" s="105">
        <v>5125</v>
      </c>
      <c r="B271" s="104" t="s">
        <v>208</v>
      </c>
      <c r="C271" s="94">
        <v>61648.45</v>
      </c>
      <c r="D271" s="109"/>
      <c r="E271" s="97"/>
    </row>
    <row r="272" spans="1:7" ht="13.9" customHeight="1" x14ac:dyDescent="0.2">
      <c r="A272" s="105">
        <v>5126</v>
      </c>
      <c r="B272" s="104" t="s">
        <v>207</v>
      </c>
      <c r="C272" s="94">
        <v>5980834.9199999999</v>
      </c>
      <c r="D272" s="109"/>
      <c r="E272" s="97"/>
    </row>
    <row r="273" spans="1:5" ht="13.9" customHeight="1" x14ac:dyDescent="0.2">
      <c r="A273" s="105">
        <v>5127</v>
      </c>
      <c r="B273" s="104" t="s">
        <v>206</v>
      </c>
      <c r="C273" s="94">
        <v>117434.38</v>
      </c>
      <c r="D273" s="109"/>
      <c r="E273" s="97"/>
    </row>
    <row r="274" spans="1:5" ht="25.5" x14ac:dyDescent="0.2">
      <c r="A274" s="105">
        <v>5128</v>
      </c>
      <c r="B274" s="104" t="s">
        <v>205</v>
      </c>
      <c r="C274" s="94">
        <v>0</v>
      </c>
      <c r="D274" s="109"/>
      <c r="E274" s="97"/>
    </row>
    <row r="275" spans="1:5" ht="13.9" customHeight="1" x14ac:dyDescent="0.2">
      <c r="A275" s="105">
        <v>5129</v>
      </c>
      <c r="B275" s="104" t="s">
        <v>204</v>
      </c>
      <c r="C275" s="94">
        <v>75557.13</v>
      </c>
      <c r="D275" s="109"/>
      <c r="E275" s="97"/>
    </row>
    <row r="276" spans="1:5" ht="13.9" customHeight="1" x14ac:dyDescent="0.2">
      <c r="A276" s="105">
        <v>5131</v>
      </c>
      <c r="B276" s="104" t="s">
        <v>203</v>
      </c>
      <c r="C276" s="94">
        <v>7586443.0700000003</v>
      </c>
      <c r="D276" s="109"/>
      <c r="E276" s="97"/>
    </row>
    <row r="277" spans="1:5" ht="13.9" customHeight="1" x14ac:dyDescent="0.2">
      <c r="A277" s="105">
        <v>5132</v>
      </c>
      <c r="B277" s="104" t="s">
        <v>202</v>
      </c>
      <c r="C277" s="94">
        <v>504873.61</v>
      </c>
      <c r="D277" s="109"/>
      <c r="E277" s="97"/>
    </row>
    <row r="278" spans="1:5" ht="13.9" customHeight="1" x14ac:dyDescent="0.2">
      <c r="A278" s="105">
        <v>5133</v>
      </c>
      <c r="B278" s="104" t="s">
        <v>201</v>
      </c>
      <c r="C278" s="94">
        <v>2708221.62</v>
      </c>
      <c r="D278" s="109"/>
      <c r="E278" s="97"/>
    </row>
    <row r="279" spans="1:5" ht="13.9" customHeight="1" x14ac:dyDescent="0.2">
      <c r="A279" s="105">
        <v>5134</v>
      </c>
      <c r="B279" s="104" t="s">
        <v>200</v>
      </c>
      <c r="C279" s="94">
        <v>1246013.21</v>
      </c>
      <c r="D279" s="109"/>
      <c r="E279" s="97"/>
    </row>
    <row r="280" spans="1:5" ht="13.9" customHeight="1" x14ac:dyDescent="0.2">
      <c r="A280" s="105">
        <v>5135</v>
      </c>
      <c r="B280" s="104" t="s">
        <v>199</v>
      </c>
      <c r="C280" s="94">
        <v>9239611.6600000001</v>
      </c>
      <c r="D280" s="109"/>
      <c r="E280" s="97"/>
    </row>
    <row r="281" spans="1:5" ht="13.9" customHeight="1" x14ac:dyDescent="0.2">
      <c r="A281" s="105">
        <v>5136</v>
      </c>
      <c r="B281" s="104" t="s">
        <v>198</v>
      </c>
      <c r="C281" s="94">
        <v>4830359.55</v>
      </c>
      <c r="D281" s="109"/>
      <c r="E281" s="97"/>
    </row>
    <row r="282" spans="1:5" ht="13.9" customHeight="1" x14ac:dyDescent="0.2">
      <c r="A282" s="105">
        <v>5137</v>
      </c>
      <c r="B282" s="104" t="s">
        <v>197</v>
      </c>
      <c r="C282" s="94">
        <v>735783.63</v>
      </c>
      <c r="D282" s="109"/>
      <c r="E282" s="97"/>
    </row>
    <row r="283" spans="1:5" ht="13.9" customHeight="1" x14ac:dyDescent="0.2">
      <c r="A283" s="105">
        <v>5138</v>
      </c>
      <c r="B283" s="104" t="s">
        <v>196</v>
      </c>
      <c r="C283" s="94">
        <v>5852215.0499999998</v>
      </c>
      <c r="D283" s="109"/>
      <c r="E283" s="97"/>
    </row>
    <row r="284" spans="1:5" ht="13.9" customHeight="1" x14ac:dyDescent="0.2">
      <c r="A284" s="105">
        <v>5139</v>
      </c>
      <c r="B284" s="104" t="s">
        <v>195</v>
      </c>
      <c r="C284" s="94">
        <v>1272575.73</v>
      </c>
      <c r="D284" s="109"/>
      <c r="E284" s="97"/>
    </row>
    <row r="285" spans="1:5" ht="13.9" customHeight="1" x14ac:dyDescent="0.2">
      <c r="A285" s="105">
        <v>5231</v>
      </c>
      <c r="B285" s="104" t="s">
        <v>194</v>
      </c>
      <c r="C285" s="94">
        <v>537136.5</v>
      </c>
      <c r="D285" s="109"/>
      <c r="E285" s="97"/>
    </row>
    <row r="286" spans="1:5" ht="13.9" customHeight="1" x14ac:dyDescent="0.2">
      <c r="A286" s="105">
        <v>5241</v>
      </c>
      <c r="B286" s="104" t="s">
        <v>193</v>
      </c>
      <c r="C286" s="94">
        <v>5774829.6799999997</v>
      </c>
      <c r="D286" s="109"/>
      <c r="E286" s="97"/>
    </row>
    <row r="287" spans="1:5" ht="13.9" customHeight="1" x14ac:dyDescent="0.2">
      <c r="A287" s="105">
        <v>5252</v>
      </c>
      <c r="B287" s="104" t="s">
        <v>192</v>
      </c>
      <c r="C287" s="94">
        <v>4261563.5199999996</v>
      </c>
      <c r="D287" s="109"/>
      <c r="E287" s="97"/>
    </row>
    <row r="288" spans="1:5" ht="13.9" customHeight="1" x14ac:dyDescent="0.2">
      <c r="A288" s="105">
        <v>5281</v>
      </c>
      <c r="B288" s="104" t="s">
        <v>191</v>
      </c>
      <c r="C288" s="94">
        <v>236333.89</v>
      </c>
      <c r="D288" s="109"/>
      <c r="E288" s="97"/>
    </row>
    <row r="289" spans="1:5" ht="13.9" customHeight="1" x14ac:dyDescent="0.2">
      <c r="A289" s="105">
        <v>5411</v>
      </c>
      <c r="B289" s="104" t="s">
        <v>190</v>
      </c>
      <c r="C289" s="94">
        <v>657553.29</v>
      </c>
      <c r="D289" s="109"/>
      <c r="E289" s="97"/>
    </row>
    <row r="290" spans="1:5" ht="13.9" customHeight="1" x14ac:dyDescent="0.2">
      <c r="A290" s="109"/>
      <c r="B290" s="95"/>
      <c r="C290" s="94">
        <v>0</v>
      </c>
      <c r="D290" s="109"/>
      <c r="E290" s="93"/>
    </row>
    <row r="291" spans="1:5" ht="13.9" customHeight="1" x14ac:dyDescent="0.2">
      <c r="A291" s="92"/>
      <c r="B291" s="91" t="s">
        <v>125</v>
      </c>
      <c r="C291" s="90">
        <f>SUM(C263:C290)</f>
        <v>93512475.87000002</v>
      </c>
      <c r="D291" s="108"/>
      <c r="E291" s="90">
        <f>SUM(E263:E290)</f>
        <v>0</v>
      </c>
    </row>
    <row r="292" spans="1:5" ht="13.9" customHeight="1" thickBot="1" x14ac:dyDescent="0.25"/>
    <row r="293" spans="1:5" ht="13.9" customHeight="1" thickBot="1" x14ac:dyDescent="0.25">
      <c r="A293" s="103" t="s">
        <v>221</v>
      </c>
      <c r="B293" s="102"/>
      <c r="D293" s="89" t="s">
        <v>123</v>
      </c>
      <c r="E293" s="88" t="s">
        <v>220</v>
      </c>
    </row>
    <row r="294" spans="1:5" ht="13.9" customHeight="1" thickBot="1" x14ac:dyDescent="0.25"/>
    <row r="295" spans="1:5" ht="13.9" customHeight="1" x14ac:dyDescent="0.2">
      <c r="A295" s="101" t="s">
        <v>139</v>
      </c>
      <c r="B295" s="100" t="s">
        <v>138</v>
      </c>
      <c r="C295" s="99" t="s">
        <v>219</v>
      </c>
      <c r="D295" s="99" t="s">
        <v>218</v>
      </c>
      <c r="E295" s="98" t="s">
        <v>217</v>
      </c>
    </row>
    <row r="296" spans="1:5" ht="25.5" x14ac:dyDescent="0.2">
      <c r="A296" s="106">
        <v>5111</v>
      </c>
      <c r="B296" s="95" t="s">
        <v>216</v>
      </c>
      <c r="C296" s="94">
        <v>35012216.159999996</v>
      </c>
      <c r="D296" s="109"/>
      <c r="E296" s="93"/>
    </row>
    <row r="297" spans="1:5" ht="25.5" x14ac:dyDescent="0.2">
      <c r="A297" s="106">
        <v>5112</v>
      </c>
      <c r="B297" s="95" t="s">
        <v>215</v>
      </c>
      <c r="C297" s="94">
        <v>1007130</v>
      </c>
      <c r="D297" s="109"/>
      <c r="E297" s="93"/>
    </row>
    <row r="298" spans="1:5" ht="25.5" x14ac:dyDescent="0.2">
      <c r="A298" s="106">
        <v>5113</v>
      </c>
      <c r="B298" s="95" t="s">
        <v>214</v>
      </c>
      <c r="C298" s="94">
        <v>935758.83</v>
      </c>
      <c r="D298" s="109"/>
      <c r="E298" s="93"/>
    </row>
    <row r="299" spans="1:5" x14ac:dyDescent="0.2">
      <c r="A299" s="106">
        <v>5114</v>
      </c>
      <c r="B299" s="95" t="s">
        <v>213</v>
      </c>
      <c r="C299" s="94">
        <v>2626644.2400000002</v>
      </c>
      <c r="D299" s="109"/>
      <c r="E299" s="97"/>
    </row>
    <row r="300" spans="1:5" ht="25.5" x14ac:dyDescent="0.2">
      <c r="A300" s="105">
        <v>5115</v>
      </c>
      <c r="B300" s="95" t="s">
        <v>212</v>
      </c>
      <c r="C300" s="94">
        <v>1070097.17</v>
      </c>
      <c r="D300" s="109"/>
      <c r="E300" s="97"/>
    </row>
    <row r="301" spans="1:5" ht="38.25" x14ac:dyDescent="0.2">
      <c r="A301" s="105">
        <v>5121</v>
      </c>
      <c r="B301" s="104" t="s">
        <v>211</v>
      </c>
      <c r="C301" s="94">
        <v>627918.36</v>
      </c>
      <c r="D301" s="109"/>
      <c r="E301" s="97"/>
    </row>
    <row r="302" spans="1:5" x14ac:dyDescent="0.2">
      <c r="A302" s="105">
        <v>5122</v>
      </c>
      <c r="B302" s="104" t="s">
        <v>210</v>
      </c>
      <c r="C302" s="94">
        <v>209854.52</v>
      </c>
      <c r="D302" s="109"/>
      <c r="E302" s="97"/>
    </row>
    <row r="303" spans="1:5" ht="13.9" customHeight="1" x14ac:dyDescent="0.2">
      <c r="A303" s="105">
        <v>5124</v>
      </c>
      <c r="B303" s="104" t="s">
        <v>209</v>
      </c>
      <c r="C303" s="94">
        <v>343867.7</v>
      </c>
      <c r="D303" s="109"/>
      <c r="E303" s="97"/>
    </row>
    <row r="304" spans="1:5" ht="13.9" customHeight="1" x14ac:dyDescent="0.2">
      <c r="A304" s="105">
        <v>5125</v>
      </c>
      <c r="B304" s="104" t="s">
        <v>208</v>
      </c>
      <c r="C304" s="94">
        <v>61648.45</v>
      </c>
      <c r="D304" s="109"/>
      <c r="E304" s="97"/>
    </row>
    <row r="305" spans="1:5" ht="13.9" customHeight="1" x14ac:dyDescent="0.2">
      <c r="A305" s="105">
        <v>5126</v>
      </c>
      <c r="B305" s="104" t="s">
        <v>207</v>
      </c>
      <c r="C305" s="94">
        <v>5980834.9199999999</v>
      </c>
      <c r="D305" s="109"/>
      <c r="E305" s="97"/>
    </row>
    <row r="306" spans="1:5" ht="13.9" customHeight="1" x14ac:dyDescent="0.2">
      <c r="A306" s="105">
        <v>5127</v>
      </c>
      <c r="B306" s="104" t="s">
        <v>206</v>
      </c>
      <c r="C306" s="94">
        <v>117434.38</v>
      </c>
      <c r="D306" s="109"/>
      <c r="E306" s="97"/>
    </row>
    <row r="307" spans="1:5" ht="13.9" customHeight="1" x14ac:dyDescent="0.2">
      <c r="A307" s="105">
        <v>5128</v>
      </c>
      <c r="B307" s="104" t="s">
        <v>205</v>
      </c>
      <c r="C307" s="94">
        <v>0</v>
      </c>
      <c r="D307" s="109"/>
      <c r="E307" s="97"/>
    </row>
    <row r="308" spans="1:5" ht="13.9" customHeight="1" x14ac:dyDescent="0.2">
      <c r="A308" s="105">
        <v>5129</v>
      </c>
      <c r="B308" s="104" t="s">
        <v>204</v>
      </c>
      <c r="C308" s="94">
        <v>75557.13</v>
      </c>
      <c r="D308" s="109"/>
      <c r="E308" s="97"/>
    </row>
    <row r="309" spans="1:5" x14ac:dyDescent="0.2">
      <c r="A309" s="105">
        <v>5131</v>
      </c>
      <c r="B309" s="104" t="s">
        <v>203</v>
      </c>
      <c r="C309" s="94">
        <v>7586443.0700000003</v>
      </c>
      <c r="D309" s="109"/>
      <c r="E309" s="97"/>
    </row>
    <row r="310" spans="1:5" x14ac:dyDescent="0.2">
      <c r="A310" s="105">
        <v>5132</v>
      </c>
      <c r="B310" s="104" t="s">
        <v>202</v>
      </c>
      <c r="C310" s="94">
        <v>504873.61</v>
      </c>
      <c r="D310" s="109"/>
      <c r="E310" s="97"/>
    </row>
    <row r="311" spans="1:5" ht="13.9" customHeight="1" x14ac:dyDescent="0.2">
      <c r="A311" s="105">
        <v>5133</v>
      </c>
      <c r="B311" s="104" t="s">
        <v>201</v>
      </c>
      <c r="C311" s="94">
        <v>2708221.62</v>
      </c>
      <c r="D311" s="109"/>
      <c r="E311" s="97"/>
    </row>
    <row r="312" spans="1:5" ht="13.9" customHeight="1" x14ac:dyDescent="0.2">
      <c r="A312" s="105">
        <v>5134</v>
      </c>
      <c r="B312" s="104" t="s">
        <v>200</v>
      </c>
      <c r="C312" s="94">
        <v>1246013.21</v>
      </c>
      <c r="D312" s="109"/>
      <c r="E312" s="97"/>
    </row>
    <row r="313" spans="1:5" ht="13.9" customHeight="1" x14ac:dyDescent="0.2">
      <c r="A313" s="105">
        <v>5135</v>
      </c>
      <c r="B313" s="104" t="s">
        <v>199</v>
      </c>
      <c r="C313" s="94">
        <v>9239611.6600000001</v>
      </c>
      <c r="D313" s="109"/>
      <c r="E313" s="97"/>
    </row>
    <row r="314" spans="1:5" ht="13.9" customHeight="1" x14ac:dyDescent="0.2">
      <c r="A314" s="105">
        <v>5136</v>
      </c>
      <c r="B314" s="104" t="s">
        <v>198</v>
      </c>
      <c r="C314" s="94">
        <v>4830359.55</v>
      </c>
      <c r="D314" s="109"/>
      <c r="E314" s="97"/>
    </row>
    <row r="315" spans="1:5" ht="13.9" customHeight="1" x14ac:dyDescent="0.2">
      <c r="A315" s="105">
        <v>5137</v>
      </c>
      <c r="B315" s="104" t="s">
        <v>197</v>
      </c>
      <c r="C315" s="94">
        <v>735783.63</v>
      </c>
      <c r="D315" s="109"/>
      <c r="E315" s="97"/>
    </row>
    <row r="316" spans="1:5" ht="13.9" customHeight="1" x14ac:dyDescent="0.2">
      <c r="A316" s="105">
        <v>5138</v>
      </c>
      <c r="B316" s="104" t="s">
        <v>196</v>
      </c>
      <c r="C316" s="94">
        <v>5852215.0499999998</v>
      </c>
      <c r="D316" s="109"/>
      <c r="E316" s="97"/>
    </row>
    <row r="317" spans="1:5" ht="13.9" customHeight="1" x14ac:dyDescent="0.2">
      <c r="A317" s="105">
        <v>5139</v>
      </c>
      <c r="B317" s="104" t="s">
        <v>195</v>
      </c>
      <c r="C317" s="94">
        <v>1272575.73</v>
      </c>
      <c r="D317" s="109"/>
      <c r="E317" s="97"/>
    </row>
    <row r="318" spans="1:5" ht="13.9" customHeight="1" x14ac:dyDescent="0.2">
      <c r="A318" s="105">
        <v>5231</v>
      </c>
      <c r="B318" s="104" t="s">
        <v>194</v>
      </c>
      <c r="C318" s="94">
        <v>537136.5</v>
      </c>
      <c r="D318" s="109"/>
      <c r="E318" s="97"/>
    </row>
    <row r="319" spans="1:5" ht="13.9" customHeight="1" x14ac:dyDescent="0.2">
      <c r="A319" s="105">
        <v>5241</v>
      </c>
      <c r="B319" s="104" t="s">
        <v>193</v>
      </c>
      <c r="C319" s="94">
        <v>5774829.6799999997</v>
      </c>
      <c r="D319" s="109"/>
      <c r="E319" s="97"/>
    </row>
    <row r="320" spans="1:5" ht="13.9" customHeight="1" x14ac:dyDescent="0.2">
      <c r="A320" s="105">
        <v>5252</v>
      </c>
      <c r="B320" s="104" t="s">
        <v>192</v>
      </c>
      <c r="C320" s="94">
        <v>4261563.5199999996</v>
      </c>
      <c r="D320" s="109"/>
      <c r="E320" s="97"/>
    </row>
    <row r="321" spans="1:7" ht="13.9" customHeight="1" x14ac:dyDescent="0.2">
      <c r="A321" s="105">
        <v>5281</v>
      </c>
      <c r="B321" s="104" t="s">
        <v>191</v>
      </c>
      <c r="C321" s="94">
        <v>236333.89</v>
      </c>
      <c r="D321" s="109"/>
      <c r="E321" s="97"/>
    </row>
    <row r="322" spans="1:7" ht="13.9" customHeight="1" x14ac:dyDescent="0.2">
      <c r="A322" s="105">
        <v>5411</v>
      </c>
      <c r="B322" s="104" t="s">
        <v>190</v>
      </c>
      <c r="C322" s="94">
        <v>657553.29</v>
      </c>
      <c r="D322" s="109"/>
      <c r="E322" s="97"/>
    </row>
    <row r="323" spans="1:7" ht="13.9" customHeight="1" x14ac:dyDescent="0.2">
      <c r="A323" s="109"/>
      <c r="B323" s="95"/>
      <c r="C323" s="94">
        <v>0</v>
      </c>
      <c r="D323" s="109"/>
      <c r="E323" s="93"/>
    </row>
    <row r="324" spans="1:7" ht="13.9" customHeight="1" x14ac:dyDescent="0.2">
      <c r="A324" s="92"/>
      <c r="B324" s="91" t="s">
        <v>125</v>
      </c>
      <c r="C324" s="90">
        <f>SUM(C296:C323)</f>
        <v>93512475.87000002</v>
      </c>
      <c r="D324" s="108"/>
      <c r="E324" s="90">
        <f>SUM(E296:E323)</f>
        <v>0</v>
      </c>
    </row>
    <row r="325" spans="1:7" ht="13.9" customHeight="1" thickBot="1" x14ac:dyDescent="0.25"/>
    <row r="326" spans="1:7" ht="13.9" customHeight="1" thickBot="1" x14ac:dyDescent="0.25">
      <c r="A326" s="103" t="s">
        <v>189</v>
      </c>
      <c r="B326" s="102"/>
      <c r="E326" s="88" t="s">
        <v>188</v>
      </c>
      <c r="G326" s="83" t="s">
        <v>187</v>
      </c>
    </row>
    <row r="327" spans="1:7" ht="13.9" customHeight="1" thickBot="1" x14ac:dyDescent="0.25"/>
    <row r="328" spans="1:7" ht="13.9" customHeight="1" x14ac:dyDescent="0.2">
      <c r="A328" s="101" t="s">
        <v>139</v>
      </c>
      <c r="B328" s="100" t="s">
        <v>138</v>
      </c>
      <c r="C328" s="99" t="s">
        <v>168</v>
      </c>
      <c r="D328" s="99" t="s">
        <v>167</v>
      </c>
      <c r="E328" s="98" t="s">
        <v>135</v>
      </c>
    </row>
    <row r="329" spans="1:7" ht="13.9" customHeight="1" x14ac:dyDescent="0.2">
      <c r="A329" s="96">
        <v>311</v>
      </c>
      <c r="B329" s="104" t="s">
        <v>186</v>
      </c>
      <c r="C329" s="94">
        <v>67797498.640000001</v>
      </c>
      <c r="D329" s="94">
        <v>67797498.640000001</v>
      </c>
      <c r="E329" s="97">
        <f>C329-D329</f>
        <v>0</v>
      </c>
    </row>
    <row r="330" spans="1:7" ht="13.9" customHeight="1" x14ac:dyDescent="0.2">
      <c r="A330" s="96">
        <v>313</v>
      </c>
      <c r="B330" s="95" t="s">
        <v>185</v>
      </c>
      <c r="C330" s="94">
        <v>1850086411.52</v>
      </c>
      <c r="D330" s="94">
        <v>1850086411.52</v>
      </c>
      <c r="E330" s="97">
        <f>C330-D330</f>
        <v>0</v>
      </c>
    </row>
    <row r="331" spans="1:7" ht="13.9" customHeight="1" x14ac:dyDescent="0.2">
      <c r="A331" s="92"/>
      <c r="B331" s="91" t="s">
        <v>125</v>
      </c>
      <c r="C331" s="90">
        <f>SUM(C329:C330)</f>
        <v>1917883910.1600001</v>
      </c>
      <c r="D331" s="90">
        <f>SUM(D329:D330)</f>
        <v>1917883910.1600001</v>
      </c>
      <c r="E331" s="90">
        <f>SUM(E329:E330)</f>
        <v>0</v>
      </c>
    </row>
    <row r="332" spans="1:7" ht="13.9" customHeight="1" thickBot="1" x14ac:dyDescent="0.25"/>
    <row r="333" spans="1:7" ht="13.9" customHeight="1" thickBot="1" x14ac:dyDescent="0.25">
      <c r="A333" s="103" t="s">
        <v>184</v>
      </c>
      <c r="B333" s="102"/>
      <c r="E333" s="88" t="s">
        <v>183</v>
      </c>
      <c r="G333" s="83" t="s">
        <v>182</v>
      </c>
    </row>
    <row r="334" spans="1:7" ht="13.9" customHeight="1" thickBot="1" x14ac:dyDescent="0.25"/>
    <row r="335" spans="1:7" ht="13.9" customHeight="1" x14ac:dyDescent="0.2">
      <c r="A335" s="101" t="s">
        <v>139</v>
      </c>
      <c r="B335" s="100" t="s">
        <v>138</v>
      </c>
      <c r="C335" s="99" t="s">
        <v>168</v>
      </c>
      <c r="D335" s="99" t="s">
        <v>167</v>
      </c>
      <c r="E335" s="98" t="s">
        <v>135</v>
      </c>
    </row>
    <row r="336" spans="1:7" ht="13.9" customHeight="1" x14ac:dyDescent="0.2">
      <c r="A336" s="96">
        <v>321</v>
      </c>
      <c r="B336" s="104" t="s">
        <v>181</v>
      </c>
      <c r="C336" s="94">
        <v>0</v>
      </c>
      <c r="D336" s="94">
        <v>92041037.730000004</v>
      </c>
      <c r="E336" s="97">
        <f>D336-C336</f>
        <v>92041037.730000004</v>
      </c>
    </row>
    <row r="337" spans="1:7" ht="13.9" customHeight="1" x14ac:dyDescent="0.2">
      <c r="A337" s="96">
        <v>322</v>
      </c>
      <c r="B337" s="95" t="s">
        <v>180</v>
      </c>
      <c r="C337" s="94">
        <v>775640881.73000002</v>
      </c>
      <c r="D337" s="94">
        <v>775640881.73000002</v>
      </c>
      <c r="E337" s="97">
        <f>D337-C337</f>
        <v>0</v>
      </c>
    </row>
    <row r="338" spans="1:7" ht="13.9" customHeight="1" x14ac:dyDescent="0.2">
      <c r="A338" s="96">
        <v>3251</v>
      </c>
      <c r="B338" s="95" t="s">
        <v>179</v>
      </c>
      <c r="C338" s="94">
        <v>-5209440.32</v>
      </c>
      <c r="D338" s="94">
        <v>-5551564.25</v>
      </c>
      <c r="E338" s="97">
        <f>D338-C338</f>
        <v>-342123.9299999997</v>
      </c>
    </row>
    <row r="339" spans="1:7" ht="13.9" customHeight="1" x14ac:dyDescent="0.2">
      <c r="A339" s="96">
        <v>3252</v>
      </c>
      <c r="B339" s="95" t="s">
        <v>178</v>
      </c>
      <c r="C339" s="94">
        <v>-2307241.5</v>
      </c>
      <c r="D339" s="94">
        <v>-2322286.38</v>
      </c>
      <c r="E339" s="97">
        <f>D339-C339</f>
        <v>-15044.879999999888</v>
      </c>
    </row>
    <row r="340" spans="1:7" ht="13.9" customHeight="1" x14ac:dyDescent="0.2">
      <c r="A340" s="92"/>
      <c r="B340" s="91" t="s">
        <v>125</v>
      </c>
      <c r="C340" s="90">
        <f>SUM(C336:C339)</f>
        <v>768124199.90999997</v>
      </c>
      <c r="D340" s="90">
        <f>SUM(D336:D339)</f>
        <v>859808068.83000004</v>
      </c>
      <c r="E340" s="90">
        <f>SUM(E336:E339)</f>
        <v>91683868.920000017</v>
      </c>
    </row>
    <row r="341" spans="1:7" ht="13.9" customHeight="1" thickBot="1" x14ac:dyDescent="0.25"/>
    <row r="342" spans="1:7" ht="13.9" customHeight="1" thickBot="1" x14ac:dyDescent="0.25">
      <c r="A342" s="103" t="s">
        <v>177</v>
      </c>
      <c r="B342" s="102"/>
      <c r="E342" s="88" t="s">
        <v>176</v>
      </c>
      <c r="G342" s="83" t="s">
        <v>175</v>
      </c>
    </row>
    <row r="343" spans="1:7" ht="13.9" customHeight="1" thickBot="1" x14ac:dyDescent="0.25"/>
    <row r="344" spans="1:7" ht="13.9" customHeight="1" x14ac:dyDescent="0.2">
      <c r="A344" s="101" t="s">
        <v>139</v>
      </c>
      <c r="B344" s="100" t="s">
        <v>138</v>
      </c>
      <c r="C344" s="99" t="s">
        <v>168</v>
      </c>
      <c r="D344" s="99" t="s">
        <v>167</v>
      </c>
      <c r="E344" s="98" t="s">
        <v>135</v>
      </c>
    </row>
    <row r="345" spans="1:7" x14ac:dyDescent="0.2">
      <c r="A345" s="96">
        <v>11111108</v>
      </c>
      <c r="B345" s="104" t="s">
        <v>174</v>
      </c>
      <c r="C345" s="94">
        <v>0</v>
      </c>
      <c r="D345" s="94">
        <v>0</v>
      </c>
      <c r="E345" s="97">
        <f>D345-C345</f>
        <v>0</v>
      </c>
    </row>
    <row r="346" spans="1:7" x14ac:dyDescent="0.2">
      <c r="A346" s="96">
        <v>1111208</v>
      </c>
      <c r="B346" s="95" t="s">
        <v>173</v>
      </c>
      <c r="C346" s="94">
        <v>0</v>
      </c>
      <c r="D346" s="94">
        <v>67000</v>
      </c>
      <c r="E346" s="97">
        <f>D346-C346</f>
        <v>67000</v>
      </c>
    </row>
    <row r="347" spans="1:7" ht="25.5" x14ac:dyDescent="0.2">
      <c r="A347" s="106">
        <v>1112105</v>
      </c>
      <c r="B347" s="95" t="s">
        <v>172</v>
      </c>
      <c r="C347" s="94">
        <v>38484713.219999999</v>
      </c>
      <c r="D347" s="94">
        <v>100134282.72</v>
      </c>
      <c r="E347" s="107">
        <f>D347-C347</f>
        <v>61649569.5</v>
      </c>
    </row>
    <row r="348" spans="1:7" ht="13.9" customHeight="1" x14ac:dyDescent="0.2">
      <c r="A348" s="92"/>
      <c r="B348" s="91" t="s">
        <v>125</v>
      </c>
      <c r="C348" s="90">
        <f>SUM(C345:C347)</f>
        <v>38484713.219999999</v>
      </c>
      <c r="D348" s="90">
        <f>SUM(D345:D347)</f>
        <v>100201282.72</v>
      </c>
      <c r="E348" s="90">
        <f>SUM(E345:E347)</f>
        <v>61716569.5</v>
      </c>
    </row>
    <row r="349" spans="1:7" ht="13.9" customHeight="1" thickBot="1" x14ac:dyDescent="0.25"/>
    <row r="350" spans="1:7" ht="13.9" customHeight="1" thickBot="1" x14ac:dyDescent="0.25">
      <c r="A350" s="103" t="s">
        <v>171</v>
      </c>
      <c r="B350" s="102"/>
      <c r="E350" s="88" t="s">
        <v>170</v>
      </c>
      <c r="G350" s="83" t="s">
        <v>169</v>
      </c>
    </row>
    <row r="351" spans="1:7" ht="13.9" customHeight="1" thickBot="1" x14ac:dyDescent="0.25"/>
    <row r="352" spans="1:7" ht="13.9" customHeight="1" x14ac:dyDescent="0.2">
      <c r="A352" s="101" t="s">
        <v>139</v>
      </c>
      <c r="B352" s="100" t="s">
        <v>138</v>
      </c>
      <c r="C352" s="99" t="s">
        <v>168</v>
      </c>
      <c r="D352" s="99" t="s">
        <v>167</v>
      </c>
      <c r="E352" s="98" t="s">
        <v>135</v>
      </c>
    </row>
    <row r="353" spans="1:5" ht="13.9" customHeight="1" x14ac:dyDescent="0.2">
      <c r="A353" s="106">
        <v>1231</v>
      </c>
      <c r="B353" s="95" t="s">
        <v>166</v>
      </c>
      <c r="C353" s="94">
        <v>71891197.409999996</v>
      </c>
      <c r="D353" s="94">
        <v>71891197.409999996</v>
      </c>
      <c r="E353" s="94">
        <f>D353-C353</f>
        <v>0</v>
      </c>
    </row>
    <row r="354" spans="1:5" ht="13.9" customHeight="1" x14ac:dyDescent="0.2">
      <c r="A354" s="106">
        <v>1233</v>
      </c>
      <c r="B354" s="95" t="s">
        <v>165</v>
      </c>
      <c r="C354" s="94">
        <v>986444405.75</v>
      </c>
      <c r="D354" s="94">
        <v>986444405.75</v>
      </c>
      <c r="E354" s="94">
        <f>D354-C354</f>
        <v>0</v>
      </c>
    </row>
    <row r="355" spans="1:5" x14ac:dyDescent="0.2">
      <c r="A355" s="106">
        <v>12352</v>
      </c>
      <c r="B355" s="95" t="s">
        <v>164</v>
      </c>
      <c r="C355" s="94">
        <v>26803644.670000002</v>
      </c>
      <c r="D355" s="94">
        <v>26803644.670000002</v>
      </c>
      <c r="E355" s="94">
        <f>D355-C355</f>
        <v>0</v>
      </c>
    </row>
    <row r="356" spans="1:5" x14ac:dyDescent="0.2">
      <c r="A356" s="106">
        <v>12366</v>
      </c>
      <c r="B356" s="95" t="s">
        <v>163</v>
      </c>
      <c r="C356" s="94">
        <v>503760685.85000002</v>
      </c>
      <c r="D356" s="94">
        <v>525484225.85000002</v>
      </c>
      <c r="E356" s="94">
        <f>D356-C356</f>
        <v>21723540</v>
      </c>
    </row>
    <row r="357" spans="1:5" ht="13.9" customHeight="1" x14ac:dyDescent="0.2">
      <c r="A357" s="105">
        <v>1239</v>
      </c>
      <c r="B357" s="104" t="s">
        <v>162</v>
      </c>
      <c r="C357" s="94">
        <v>960849274.58000004</v>
      </c>
      <c r="D357" s="94">
        <v>960849274.58000004</v>
      </c>
      <c r="E357" s="94">
        <f>D357-C357</f>
        <v>0</v>
      </c>
    </row>
    <row r="358" spans="1:5" ht="13.9" customHeight="1" x14ac:dyDescent="0.2">
      <c r="A358" s="106">
        <v>12411</v>
      </c>
      <c r="B358" s="95" t="s">
        <v>161</v>
      </c>
      <c r="C358" s="94">
        <v>6081762.3300000001</v>
      </c>
      <c r="D358" s="94">
        <v>6777460.1500000004</v>
      </c>
      <c r="E358" s="93">
        <f>D358-C358</f>
        <v>695697.8200000003</v>
      </c>
    </row>
    <row r="359" spans="1:5" ht="13.9" customHeight="1" x14ac:dyDescent="0.2">
      <c r="A359" s="106">
        <v>12413</v>
      </c>
      <c r="B359" s="95" t="s">
        <v>160</v>
      </c>
      <c r="C359" s="94">
        <v>6961290.9800000004</v>
      </c>
      <c r="D359" s="94">
        <v>7088433.9400000004</v>
      </c>
      <c r="E359" s="93">
        <f>D359-C359</f>
        <v>127142.95999999996</v>
      </c>
    </row>
    <row r="360" spans="1:5" ht="13.9" customHeight="1" x14ac:dyDescent="0.2">
      <c r="A360" s="106">
        <v>12419</v>
      </c>
      <c r="B360" s="95" t="s">
        <v>159</v>
      </c>
      <c r="C360" s="94">
        <v>4612126.6500000004</v>
      </c>
      <c r="D360" s="94">
        <v>4709712.7699999996</v>
      </c>
      <c r="E360" s="93">
        <f>D360-C360</f>
        <v>97586.11999999918</v>
      </c>
    </row>
    <row r="361" spans="1:5" ht="13.9" customHeight="1" x14ac:dyDescent="0.2">
      <c r="A361" s="106">
        <v>12422</v>
      </c>
      <c r="B361" s="95" t="s">
        <v>158</v>
      </c>
      <c r="C361" s="94">
        <v>159741.23000000001</v>
      </c>
      <c r="D361" s="94">
        <v>159741.23000000001</v>
      </c>
      <c r="E361" s="93">
        <f>D361-C361</f>
        <v>0</v>
      </c>
    </row>
    <row r="362" spans="1:5" ht="13.9" customHeight="1" x14ac:dyDescent="0.2">
      <c r="A362" s="106">
        <v>13423</v>
      </c>
      <c r="B362" s="95" t="s">
        <v>157</v>
      </c>
      <c r="C362" s="94">
        <v>1516578.66</v>
      </c>
      <c r="D362" s="94">
        <v>1570578.66</v>
      </c>
      <c r="E362" s="93">
        <f>D362-C362</f>
        <v>54000</v>
      </c>
    </row>
    <row r="363" spans="1:5" ht="25.5" x14ac:dyDescent="0.2">
      <c r="A363" s="106">
        <v>12429</v>
      </c>
      <c r="B363" s="95" t="s">
        <v>156</v>
      </c>
      <c r="C363" s="94">
        <v>10499.99</v>
      </c>
      <c r="D363" s="94">
        <v>10499.99</v>
      </c>
      <c r="E363" s="93">
        <f>D363-C363</f>
        <v>0</v>
      </c>
    </row>
    <row r="364" spans="1:5" ht="13.9" customHeight="1" x14ac:dyDescent="0.2">
      <c r="A364" s="106">
        <v>12431</v>
      </c>
      <c r="B364" s="95" t="s">
        <v>155</v>
      </c>
      <c r="C364" s="94">
        <v>143619.93</v>
      </c>
      <c r="D364" s="94">
        <v>143619.93</v>
      </c>
      <c r="E364" s="93">
        <f>D364-C364</f>
        <v>0</v>
      </c>
    </row>
    <row r="365" spans="1:5" ht="13.9" customHeight="1" x14ac:dyDescent="0.2">
      <c r="A365" s="106">
        <v>12432</v>
      </c>
      <c r="B365" s="95" t="s">
        <v>154</v>
      </c>
      <c r="C365" s="94">
        <v>21729.8</v>
      </c>
      <c r="D365" s="94">
        <v>21729.8</v>
      </c>
      <c r="E365" s="93">
        <f>D365-C365</f>
        <v>0</v>
      </c>
    </row>
    <row r="366" spans="1:5" ht="13.9" customHeight="1" x14ac:dyDescent="0.2">
      <c r="A366" s="106">
        <v>12441</v>
      </c>
      <c r="B366" s="95" t="s">
        <v>153</v>
      </c>
      <c r="C366" s="94">
        <v>87790670.150000006</v>
      </c>
      <c r="D366" s="94">
        <v>88669042.689999998</v>
      </c>
      <c r="E366" s="93">
        <f>D366-C366</f>
        <v>878372.53999999166</v>
      </c>
    </row>
    <row r="367" spans="1:5" ht="13.9" customHeight="1" x14ac:dyDescent="0.2">
      <c r="A367" s="106">
        <v>12442</v>
      </c>
      <c r="B367" s="95" t="s">
        <v>152</v>
      </c>
      <c r="C367" s="94">
        <v>1290500</v>
      </c>
      <c r="D367" s="94">
        <v>1290500</v>
      </c>
      <c r="E367" s="93">
        <f>D367-C367</f>
        <v>0</v>
      </c>
    </row>
    <row r="368" spans="1:5" ht="13.9" customHeight="1" x14ac:dyDescent="0.2">
      <c r="A368" s="106">
        <v>12449</v>
      </c>
      <c r="B368" s="95" t="s">
        <v>151</v>
      </c>
      <c r="C368" s="94">
        <v>2068255.56</v>
      </c>
      <c r="D368" s="94">
        <v>2068255.56</v>
      </c>
      <c r="E368" s="93">
        <f>D368-C368</f>
        <v>0</v>
      </c>
    </row>
    <row r="369" spans="1:7" ht="13.9" customHeight="1" x14ac:dyDescent="0.2">
      <c r="A369" s="106">
        <v>12451</v>
      </c>
      <c r="B369" s="95" t="s">
        <v>27</v>
      </c>
      <c r="C369" s="94">
        <v>173829.64</v>
      </c>
      <c r="D369" s="94">
        <v>173829.64</v>
      </c>
      <c r="E369" s="93">
        <f>D369-C369</f>
        <v>0</v>
      </c>
    </row>
    <row r="370" spans="1:7" ht="13.9" customHeight="1" x14ac:dyDescent="0.2">
      <c r="A370" s="106">
        <v>12461</v>
      </c>
      <c r="B370" s="95" t="s">
        <v>150</v>
      </c>
      <c r="C370" s="94">
        <v>1473658.76</v>
      </c>
      <c r="D370" s="94">
        <v>1473658.76</v>
      </c>
      <c r="E370" s="93">
        <f>D370-C370</f>
        <v>0</v>
      </c>
    </row>
    <row r="371" spans="1:7" ht="13.9" customHeight="1" x14ac:dyDescent="0.2">
      <c r="A371" s="106">
        <v>12462</v>
      </c>
      <c r="B371" s="95" t="s">
        <v>149</v>
      </c>
      <c r="C371" s="94">
        <v>315962.90999999997</v>
      </c>
      <c r="D371" s="94">
        <v>315962.90999999997</v>
      </c>
      <c r="E371" s="93">
        <f>D371-C371</f>
        <v>0</v>
      </c>
    </row>
    <row r="372" spans="1:7" x14ac:dyDescent="0.2">
      <c r="A372" s="106">
        <v>12463</v>
      </c>
      <c r="B372" s="95" t="s">
        <v>148</v>
      </c>
      <c r="C372" s="94">
        <v>3045733</v>
      </c>
      <c r="D372" s="94">
        <v>3715598.2</v>
      </c>
      <c r="E372" s="93">
        <f>D372-C372</f>
        <v>669865.20000000019</v>
      </c>
    </row>
    <row r="373" spans="1:7" ht="25.5" x14ac:dyDescent="0.2">
      <c r="A373" s="106">
        <v>12465</v>
      </c>
      <c r="B373" s="104" t="s">
        <v>147</v>
      </c>
      <c r="C373" s="94">
        <v>8706391.7300000004</v>
      </c>
      <c r="D373" s="94">
        <v>8706391.7300000004</v>
      </c>
      <c r="E373" s="93">
        <f>D373-C373</f>
        <v>0</v>
      </c>
    </row>
    <row r="374" spans="1:7" ht="13.9" customHeight="1" x14ac:dyDescent="0.2">
      <c r="A374" s="105">
        <v>12466</v>
      </c>
      <c r="B374" s="104" t="s">
        <v>146</v>
      </c>
      <c r="C374" s="94">
        <v>881525.61</v>
      </c>
      <c r="D374" s="94">
        <v>881525.61</v>
      </c>
      <c r="E374" s="93">
        <f>D374-C374</f>
        <v>0</v>
      </c>
    </row>
    <row r="375" spans="1:7" ht="13.9" customHeight="1" x14ac:dyDescent="0.2">
      <c r="A375" s="105">
        <v>12467</v>
      </c>
      <c r="B375" s="104" t="s">
        <v>145</v>
      </c>
      <c r="C375" s="94">
        <v>4424999.92</v>
      </c>
      <c r="D375" s="94">
        <v>4424999.92</v>
      </c>
      <c r="E375" s="93">
        <f>D375-C375</f>
        <v>0</v>
      </c>
    </row>
    <row r="376" spans="1:7" ht="13.9" customHeight="1" x14ac:dyDescent="0.2">
      <c r="A376" s="105">
        <v>12471</v>
      </c>
      <c r="B376" s="104" t="s">
        <v>144</v>
      </c>
      <c r="C376" s="94">
        <v>2301587.37</v>
      </c>
      <c r="D376" s="94">
        <v>2301587.37</v>
      </c>
      <c r="E376" s="93">
        <f>D376-C376</f>
        <v>0</v>
      </c>
    </row>
    <row r="377" spans="1:7" ht="13.9" customHeight="1" x14ac:dyDescent="0.2">
      <c r="A377" s="105">
        <v>1251</v>
      </c>
      <c r="B377" s="104" t="s">
        <v>143</v>
      </c>
      <c r="C377" s="94">
        <v>7620.04</v>
      </c>
      <c r="D377" s="94">
        <v>7620.04</v>
      </c>
      <c r="E377" s="93">
        <f>D377-C377</f>
        <v>0</v>
      </c>
    </row>
    <row r="378" spans="1:7" ht="13.9" customHeight="1" x14ac:dyDescent="0.2">
      <c r="A378" s="92"/>
      <c r="B378" s="91" t="s">
        <v>125</v>
      </c>
      <c r="C378" s="90">
        <f>SUM(C353:C377)</f>
        <v>2681737292.5199995</v>
      </c>
      <c r="D378" s="90">
        <f>SUM(D353:D377)</f>
        <v>2705983497.1599994</v>
      </c>
      <c r="E378" s="90">
        <f>SUM(E353:E377)</f>
        <v>24246204.639999989</v>
      </c>
    </row>
    <row r="379" spans="1:7" ht="13.9" customHeight="1" thickBot="1" x14ac:dyDescent="0.25"/>
    <row r="380" spans="1:7" ht="13.9" customHeight="1" thickBot="1" x14ac:dyDescent="0.25">
      <c r="A380" s="103" t="s">
        <v>142</v>
      </c>
      <c r="B380" s="102"/>
      <c r="E380" s="88" t="s">
        <v>141</v>
      </c>
      <c r="G380" s="83" t="s">
        <v>140</v>
      </c>
    </row>
    <row r="381" spans="1:7" ht="13.9" customHeight="1" thickBot="1" x14ac:dyDescent="0.25"/>
    <row r="382" spans="1:7" ht="13.9" customHeight="1" x14ac:dyDescent="0.2">
      <c r="A382" s="101" t="s">
        <v>139</v>
      </c>
      <c r="B382" s="100" t="s">
        <v>138</v>
      </c>
      <c r="C382" s="99" t="s">
        <v>137</v>
      </c>
      <c r="D382" s="99" t="s">
        <v>136</v>
      </c>
      <c r="E382" s="98" t="s">
        <v>135</v>
      </c>
    </row>
    <row r="383" spans="1:7" ht="13.9" customHeight="1" x14ac:dyDescent="0.2">
      <c r="A383" s="96">
        <v>321</v>
      </c>
      <c r="B383" s="95" t="s">
        <v>134</v>
      </c>
      <c r="C383" s="94">
        <v>92041037.730000004</v>
      </c>
      <c r="D383" s="94">
        <v>80614663.629999995</v>
      </c>
      <c r="E383" s="97">
        <f>C383-D383</f>
        <v>11426374.100000009</v>
      </c>
    </row>
    <row r="384" spans="1:7" ht="25.5" x14ac:dyDescent="0.2">
      <c r="A384" s="96"/>
      <c r="B384" s="95" t="s">
        <v>133</v>
      </c>
      <c r="C384" s="94">
        <v>0</v>
      </c>
      <c r="D384" s="94">
        <v>0</v>
      </c>
      <c r="E384" s="97">
        <f>D384-C384</f>
        <v>0</v>
      </c>
    </row>
    <row r="385" spans="1:5" x14ac:dyDescent="0.2">
      <c r="A385" s="96"/>
      <c r="B385" s="95" t="s">
        <v>132</v>
      </c>
      <c r="C385" s="94">
        <v>0</v>
      </c>
      <c r="D385" s="94">
        <v>0</v>
      </c>
      <c r="E385" s="97">
        <f>D385-C385</f>
        <v>0</v>
      </c>
    </row>
    <row r="386" spans="1:5" ht="13.9" customHeight="1" x14ac:dyDescent="0.2">
      <c r="A386" s="96"/>
      <c r="B386" s="95" t="s">
        <v>131</v>
      </c>
      <c r="C386" s="94">
        <v>0</v>
      </c>
      <c r="D386" s="94">
        <v>0</v>
      </c>
      <c r="E386" s="97">
        <f>D386-C386</f>
        <v>0</v>
      </c>
    </row>
    <row r="387" spans="1:5" x14ac:dyDescent="0.2">
      <c r="A387" s="96"/>
      <c r="B387" s="95" t="s">
        <v>130</v>
      </c>
      <c r="C387" s="94">
        <v>0</v>
      </c>
      <c r="D387" s="94">
        <v>0</v>
      </c>
      <c r="E387" s="97">
        <f>D387-C387</f>
        <v>0</v>
      </c>
    </row>
    <row r="388" spans="1:5" ht="25.5" x14ac:dyDescent="0.2">
      <c r="A388" s="96"/>
      <c r="B388" s="95" t="s">
        <v>129</v>
      </c>
      <c r="C388" s="94">
        <v>0</v>
      </c>
      <c r="D388" s="94">
        <v>0</v>
      </c>
      <c r="E388" s="97">
        <f>D388-C388</f>
        <v>0</v>
      </c>
    </row>
    <row r="389" spans="1:5" ht="25.5" x14ac:dyDescent="0.2">
      <c r="A389" s="96"/>
      <c r="B389" s="95" t="s">
        <v>128</v>
      </c>
      <c r="C389" s="94">
        <v>0</v>
      </c>
      <c r="D389" s="94">
        <v>0</v>
      </c>
      <c r="E389" s="97">
        <f>D389-C389</f>
        <v>0</v>
      </c>
    </row>
    <row r="390" spans="1:5" x14ac:dyDescent="0.2">
      <c r="A390" s="96"/>
      <c r="B390" s="95" t="s">
        <v>127</v>
      </c>
      <c r="C390" s="94">
        <v>0</v>
      </c>
      <c r="D390" s="94">
        <v>0</v>
      </c>
      <c r="E390" s="97">
        <f>D390-C390</f>
        <v>0</v>
      </c>
    </row>
    <row r="391" spans="1:5" x14ac:dyDescent="0.2">
      <c r="A391" s="96"/>
      <c r="B391" s="95" t="s">
        <v>126</v>
      </c>
      <c r="C391" s="94">
        <v>0</v>
      </c>
      <c r="D391" s="94">
        <v>0</v>
      </c>
      <c r="E391" s="97">
        <f>D391-C391</f>
        <v>0</v>
      </c>
    </row>
    <row r="392" spans="1:5" ht="13.9" customHeight="1" x14ac:dyDescent="0.2">
      <c r="A392" s="96"/>
      <c r="B392" s="95"/>
      <c r="C392" s="94"/>
      <c r="D392" s="94"/>
      <c r="E392" s="93"/>
    </row>
    <row r="393" spans="1:5" ht="13.9" customHeight="1" x14ac:dyDescent="0.2">
      <c r="A393" s="92"/>
      <c r="B393" s="91" t="s">
        <v>125</v>
      </c>
      <c r="C393" s="90">
        <f>SUM(C383:C392)</f>
        <v>92041037.730000004</v>
      </c>
      <c r="D393" s="90">
        <f>SUM(D383:D392)</f>
        <v>80614663.629999995</v>
      </c>
      <c r="E393" s="90">
        <f>SUM(E383:E392)</f>
        <v>11426374.100000009</v>
      </c>
    </row>
    <row r="394" spans="1:5" ht="13.9" customHeight="1" thickBot="1" x14ac:dyDescent="0.25"/>
    <row r="395" spans="1:5" ht="13.9" customHeight="1" thickBot="1" x14ac:dyDescent="0.25">
      <c r="D395" s="89" t="s">
        <v>124</v>
      </c>
      <c r="E395" s="88" t="s">
        <v>122</v>
      </c>
    </row>
    <row r="396" spans="1:5" ht="13.9" customHeight="1" x14ac:dyDescent="0.2">
      <c r="A396" s="50" t="s">
        <v>103</v>
      </c>
      <c r="B396" s="51"/>
      <c r="C396" s="51"/>
      <c r="D396" s="52"/>
    </row>
    <row r="397" spans="1:5" ht="13.9" customHeight="1" x14ac:dyDescent="0.2">
      <c r="A397" s="53" t="s">
        <v>5</v>
      </c>
      <c r="B397" s="54"/>
      <c r="C397" s="54"/>
      <c r="D397" s="55"/>
    </row>
    <row r="398" spans="1:5" ht="13.9" customHeight="1" x14ac:dyDescent="0.2">
      <c r="A398" s="53" t="s">
        <v>57</v>
      </c>
      <c r="B398" s="54"/>
      <c r="C398" s="54"/>
      <c r="D398" s="55"/>
    </row>
    <row r="399" spans="1:5" ht="13.9" customHeight="1" thickBot="1" x14ac:dyDescent="0.25">
      <c r="A399" s="56" t="s">
        <v>6</v>
      </c>
      <c r="B399" s="57"/>
      <c r="C399" s="57"/>
      <c r="D399" s="58"/>
    </row>
    <row r="400" spans="1:5" ht="13.9" customHeight="1" thickBot="1" x14ac:dyDescent="0.25">
      <c r="A400" s="59" t="s">
        <v>7</v>
      </c>
      <c r="B400" s="60"/>
      <c r="C400" s="15"/>
      <c r="D400" s="16">
        <v>185553513.59999999</v>
      </c>
    </row>
    <row r="401" spans="1:4" ht="13.9" customHeight="1" thickBot="1" x14ac:dyDescent="0.25">
      <c r="A401" s="49"/>
      <c r="B401" s="49"/>
      <c r="C401" s="17"/>
      <c r="D401" s="17"/>
    </row>
    <row r="402" spans="1:4" ht="13.9" customHeight="1" thickBot="1" x14ac:dyDescent="0.25">
      <c r="A402" s="61" t="s">
        <v>8</v>
      </c>
      <c r="B402" s="62"/>
      <c r="C402" s="18"/>
      <c r="D402" s="19">
        <f>SUM(C403:C407)</f>
        <v>0</v>
      </c>
    </row>
    <row r="403" spans="1:4" ht="13.9" customHeight="1" thickBot="1" x14ac:dyDescent="0.25">
      <c r="A403" s="1"/>
      <c r="B403" s="2" t="s">
        <v>9</v>
      </c>
      <c r="C403" s="18">
        <v>0</v>
      </c>
      <c r="D403" s="20"/>
    </row>
    <row r="404" spans="1:4" ht="36.75" thickBot="1" x14ac:dyDescent="0.25">
      <c r="A404" s="1"/>
      <c r="B404" s="2" t="s">
        <v>10</v>
      </c>
      <c r="C404" s="18">
        <v>0</v>
      </c>
      <c r="D404" s="20"/>
    </row>
    <row r="405" spans="1:4" ht="13.9" customHeight="1" thickBot="1" x14ac:dyDescent="0.25">
      <c r="A405" s="1"/>
      <c r="B405" s="2" t="s">
        <v>11</v>
      </c>
      <c r="C405" s="18">
        <v>0</v>
      </c>
      <c r="D405" s="20"/>
    </row>
    <row r="406" spans="1:4" ht="13.9" customHeight="1" thickBot="1" x14ac:dyDescent="0.25">
      <c r="A406" s="1"/>
      <c r="B406" s="2" t="s">
        <v>12</v>
      </c>
      <c r="C406" s="18">
        <v>0</v>
      </c>
      <c r="D406" s="20"/>
    </row>
    <row r="407" spans="1:4" ht="13.9" customHeight="1" thickBot="1" x14ac:dyDescent="0.25">
      <c r="A407" s="63" t="s">
        <v>13</v>
      </c>
      <c r="B407" s="64"/>
      <c r="C407" s="18">
        <v>0</v>
      </c>
      <c r="D407" s="20"/>
    </row>
    <row r="408" spans="1:4" ht="13.9" customHeight="1" thickBot="1" x14ac:dyDescent="0.25">
      <c r="A408" s="49"/>
      <c r="B408" s="49"/>
      <c r="C408" s="17"/>
      <c r="D408" s="17"/>
    </row>
    <row r="409" spans="1:4" ht="13.9" customHeight="1" thickBot="1" x14ac:dyDescent="0.25">
      <c r="A409" s="61" t="s">
        <v>14</v>
      </c>
      <c r="B409" s="62"/>
      <c r="C409" s="18"/>
      <c r="D409" s="19">
        <f>SUM(C410:C413)</f>
        <v>0</v>
      </c>
    </row>
    <row r="410" spans="1:4" ht="13.9" customHeight="1" thickBot="1" x14ac:dyDescent="0.25">
      <c r="A410" s="1"/>
      <c r="B410" s="2" t="s">
        <v>15</v>
      </c>
      <c r="C410" s="18">
        <v>0</v>
      </c>
      <c r="D410" s="20"/>
    </row>
    <row r="411" spans="1:4" ht="13.9" customHeight="1" thickBot="1" x14ac:dyDescent="0.25">
      <c r="A411" s="1"/>
      <c r="B411" s="2" t="s">
        <v>16</v>
      </c>
      <c r="C411" s="18">
        <v>0</v>
      </c>
      <c r="D411" s="20"/>
    </row>
    <row r="412" spans="1:4" ht="13.9" customHeight="1" thickBot="1" x14ac:dyDescent="0.25">
      <c r="A412" s="1"/>
      <c r="B412" s="2" t="s">
        <v>17</v>
      </c>
      <c r="C412" s="18">
        <v>0</v>
      </c>
      <c r="D412" s="20"/>
    </row>
    <row r="413" spans="1:4" ht="13.9" customHeight="1" thickBot="1" x14ac:dyDescent="0.25">
      <c r="A413" s="63" t="s">
        <v>18</v>
      </c>
      <c r="B413" s="64"/>
      <c r="C413" s="18">
        <v>0</v>
      </c>
      <c r="D413" s="20"/>
    </row>
    <row r="414" spans="1:4" ht="13.9" customHeight="1" thickBot="1" x14ac:dyDescent="0.25">
      <c r="A414" s="49"/>
      <c r="B414" s="49"/>
      <c r="C414" s="20"/>
      <c r="D414" s="17"/>
    </row>
    <row r="415" spans="1:4" ht="13.9" customHeight="1" thickBot="1" x14ac:dyDescent="0.25">
      <c r="A415" s="59" t="s">
        <v>19</v>
      </c>
      <c r="B415" s="60"/>
      <c r="C415" s="15"/>
      <c r="D415" s="16">
        <f>D400+D402-D409</f>
        <v>185553513.59999999</v>
      </c>
    </row>
    <row r="416" spans="1:4" ht="13.9" customHeight="1" thickBot="1" x14ac:dyDescent="0.3">
      <c r="A416"/>
      <c r="B416"/>
      <c r="C416" s="14"/>
      <c r="D416" s="14"/>
    </row>
    <row r="417" spans="1:4" ht="13.9" customHeight="1" x14ac:dyDescent="0.2">
      <c r="A417" s="50" t="s">
        <v>53</v>
      </c>
      <c r="B417" s="51"/>
      <c r="C417" s="51"/>
      <c r="D417" s="52"/>
    </row>
    <row r="418" spans="1:4" ht="13.9" customHeight="1" x14ac:dyDescent="0.2">
      <c r="A418" s="53" t="s">
        <v>20</v>
      </c>
      <c r="B418" s="54"/>
      <c r="C418" s="54"/>
      <c r="D418" s="65"/>
    </row>
    <row r="419" spans="1:4" ht="13.9" customHeight="1" x14ac:dyDescent="0.2">
      <c r="A419" s="53" t="s">
        <v>57</v>
      </c>
      <c r="B419" s="54"/>
      <c r="C419" s="54"/>
      <c r="D419" s="55"/>
    </row>
    <row r="420" spans="1:4" ht="13.9" customHeight="1" thickBot="1" x14ac:dyDescent="0.25">
      <c r="A420" s="67" t="s">
        <v>21</v>
      </c>
      <c r="B420" s="68"/>
      <c r="C420" s="87"/>
      <c r="D420" s="16">
        <v>119988239.98</v>
      </c>
    </row>
    <row r="421" spans="1:4" ht="13.9" customHeight="1" thickBot="1" x14ac:dyDescent="0.25">
      <c r="A421" s="49"/>
      <c r="B421" s="49"/>
      <c r="C421" s="17"/>
      <c r="D421" s="17"/>
    </row>
    <row r="422" spans="1:4" ht="13.9" customHeight="1" thickBot="1" x14ac:dyDescent="0.25">
      <c r="A422" s="61" t="s">
        <v>22</v>
      </c>
      <c r="B422" s="62"/>
      <c r="C422" s="18"/>
      <c r="D422" s="19">
        <f>SUM(C423:C439)</f>
        <v>26475764.109999999</v>
      </c>
    </row>
    <row r="423" spans="1:4" ht="15.75" thickBot="1" x14ac:dyDescent="0.25">
      <c r="A423" s="1"/>
      <c r="B423" s="2" t="s">
        <v>23</v>
      </c>
      <c r="C423" s="18">
        <v>920426.9</v>
      </c>
      <c r="D423" s="22"/>
    </row>
    <row r="424" spans="1:4" ht="24.75" thickBot="1" x14ac:dyDescent="0.25">
      <c r="A424" s="1"/>
      <c r="B424" s="2" t="s">
        <v>24</v>
      </c>
      <c r="C424" s="18">
        <v>54000</v>
      </c>
      <c r="D424" s="22"/>
    </row>
    <row r="425" spans="1:4" ht="24.75" thickBot="1" x14ac:dyDescent="0.25">
      <c r="A425" s="1"/>
      <c r="B425" s="2" t="s">
        <v>25</v>
      </c>
      <c r="C425" s="18">
        <v>0</v>
      </c>
      <c r="D425" s="22"/>
    </row>
    <row r="426" spans="1:4" ht="13.9" customHeight="1" thickBot="1" x14ac:dyDescent="0.25">
      <c r="A426" s="1"/>
      <c r="B426" s="2" t="s">
        <v>26</v>
      </c>
      <c r="C426" s="18">
        <v>878372.54</v>
      </c>
      <c r="D426" s="22"/>
    </row>
    <row r="427" spans="1:4" ht="13.9" customHeight="1" thickBot="1" x14ac:dyDescent="0.25">
      <c r="A427" s="1"/>
      <c r="B427" s="2" t="s">
        <v>27</v>
      </c>
      <c r="C427" s="18">
        <v>0</v>
      </c>
      <c r="D427" s="22"/>
    </row>
    <row r="428" spans="1:4" ht="13.9" customHeight="1" thickBot="1" x14ac:dyDescent="0.25">
      <c r="A428" s="1"/>
      <c r="B428" s="2" t="s">
        <v>28</v>
      </c>
      <c r="C428" s="18">
        <v>669865.19999999995</v>
      </c>
      <c r="D428" s="22"/>
    </row>
    <row r="429" spans="1:4" ht="13.9" customHeight="1" thickBot="1" x14ac:dyDescent="0.25">
      <c r="A429" s="1"/>
      <c r="B429" s="2" t="s">
        <v>29</v>
      </c>
      <c r="C429" s="18">
        <v>0</v>
      </c>
      <c r="D429" s="22"/>
    </row>
    <row r="430" spans="1:4" ht="13.9" customHeight="1" thickBot="1" x14ac:dyDescent="0.25">
      <c r="A430" s="1"/>
      <c r="B430" s="2" t="s">
        <v>30</v>
      </c>
      <c r="C430" s="18">
        <v>0</v>
      </c>
      <c r="D430" s="22"/>
    </row>
    <row r="431" spans="1:4" ht="13.9" customHeight="1" thickBot="1" x14ac:dyDescent="0.25">
      <c r="A431" s="1"/>
      <c r="B431" s="2" t="s">
        <v>31</v>
      </c>
      <c r="C431" s="18">
        <v>0</v>
      </c>
      <c r="D431" s="22"/>
    </row>
    <row r="432" spans="1:4" ht="13.9" customHeight="1" thickBot="1" x14ac:dyDescent="0.25">
      <c r="A432" s="1"/>
      <c r="B432" s="2" t="s">
        <v>32</v>
      </c>
      <c r="C432" s="18">
        <v>21723540</v>
      </c>
      <c r="D432" s="22"/>
    </row>
    <row r="433" spans="1:4" ht="13.9" customHeight="1" thickBot="1" x14ac:dyDescent="0.25">
      <c r="A433" s="1"/>
      <c r="B433" s="2" t="s">
        <v>33</v>
      </c>
      <c r="C433" s="18">
        <v>0</v>
      </c>
      <c r="D433" s="22"/>
    </row>
    <row r="434" spans="1:4" ht="13.9" customHeight="1" thickBot="1" x14ac:dyDescent="0.25">
      <c r="A434" s="1"/>
      <c r="B434" s="2" t="s">
        <v>34</v>
      </c>
      <c r="C434" s="18">
        <v>0</v>
      </c>
      <c r="D434" s="22"/>
    </row>
    <row r="435" spans="1:4" ht="24.75" thickBot="1" x14ac:dyDescent="0.25">
      <c r="A435" s="1"/>
      <c r="B435" s="2" t="s">
        <v>35</v>
      </c>
      <c r="C435" s="18">
        <v>0</v>
      </c>
      <c r="D435" s="22"/>
    </row>
    <row r="436" spans="1:4" ht="24.75" thickBot="1" x14ac:dyDescent="0.25">
      <c r="A436" s="1"/>
      <c r="B436" s="2" t="s">
        <v>36</v>
      </c>
      <c r="C436" s="18">
        <v>0</v>
      </c>
      <c r="D436" s="22"/>
    </row>
    <row r="437" spans="1:4" ht="13.9" customHeight="1" thickBot="1" x14ac:dyDescent="0.25">
      <c r="A437" s="1"/>
      <c r="B437" s="2" t="s">
        <v>37</v>
      </c>
      <c r="C437" s="18">
        <v>2229559.4700000002</v>
      </c>
      <c r="D437" s="22"/>
    </row>
    <row r="438" spans="1:4" ht="24.75" thickBot="1" x14ac:dyDescent="0.25">
      <c r="A438" s="1"/>
      <c r="B438" s="2" t="s">
        <v>38</v>
      </c>
      <c r="C438" s="18">
        <v>0</v>
      </c>
      <c r="D438" s="22"/>
    </row>
    <row r="439" spans="1:4" ht="13.9" customHeight="1" thickBot="1" x14ac:dyDescent="0.25">
      <c r="A439" s="63" t="s">
        <v>39</v>
      </c>
      <c r="B439" s="64"/>
      <c r="C439" s="18">
        <v>0</v>
      </c>
      <c r="D439" s="22"/>
    </row>
    <row r="440" spans="1:4" ht="13.9" customHeight="1" thickBot="1" x14ac:dyDescent="0.25">
      <c r="A440" s="49"/>
      <c r="B440" s="49"/>
      <c r="C440" s="17"/>
      <c r="D440" s="17"/>
    </row>
    <row r="441" spans="1:4" ht="13.9" customHeight="1" thickBot="1" x14ac:dyDescent="0.25">
      <c r="A441" s="61" t="s">
        <v>40</v>
      </c>
      <c r="B441" s="62"/>
      <c r="C441" s="18"/>
      <c r="D441" s="19">
        <f>SUM(C442:C448)</f>
        <v>0</v>
      </c>
    </row>
    <row r="442" spans="1:4" ht="36.75" thickBot="1" x14ac:dyDescent="0.25">
      <c r="A442" s="1"/>
      <c r="B442" s="2" t="s">
        <v>41</v>
      </c>
      <c r="C442" s="18">
        <v>0</v>
      </c>
      <c r="D442" s="22"/>
    </row>
    <row r="443" spans="1:4" ht="13.9" customHeight="1" thickBot="1" x14ac:dyDescent="0.25">
      <c r="A443" s="1"/>
      <c r="B443" s="2" t="s">
        <v>42</v>
      </c>
      <c r="C443" s="18">
        <v>0</v>
      </c>
      <c r="D443" s="22"/>
    </row>
    <row r="444" spans="1:4" ht="13.9" customHeight="1" thickBot="1" x14ac:dyDescent="0.25">
      <c r="A444" s="1"/>
      <c r="B444" s="2" t="s">
        <v>43</v>
      </c>
      <c r="C444" s="18">
        <v>0</v>
      </c>
      <c r="D444" s="22"/>
    </row>
    <row r="445" spans="1:4" ht="36.75" thickBot="1" x14ac:dyDescent="0.25">
      <c r="A445" s="1"/>
      <c r="B445" s="2" t="s">
        <v>44</v>
      </c>
      <c r="C445" s="18">
        <v>0</v>
      </c>
      <c r="D445" s="22"/>
    </row>
    <row r="446" spans="1:4" ht="13.9" customHeight="1" thickBot="1" x14ac:dyDescent="0.25">
      <c r="A446" s="1"/>
      <c r="B446" s="2" t="s">
        <v>45</v>
      </c>
      <c r="C446" s="18">
        <v>0</v>
      </c>
      <c r="D446" s="22"/>
    </row>
    <row r="447" spans="1:4" ht="13.9" customHeight="1" thickBot="1" x14ac:dyDescent="0.25">
      <c r="A447" s="1"/>
      <c r="B447" s="2" t="s">
        <v>46</v>
      </c>
      <c r="C447" s="18">
        <v>0</v>
      </c>
      <c r="D447" s="22"/>
    </row>
    <row r="448" spans="1:4" ht="13.9" customHeight="1" thickBot="1" x14ac:dyDescent="0.25">
      <c r="A448" s="63" t="s">
        <v>47</v>
      </c>
      <c r="B448" s="64"/>
      <c r="C448" s="18">
        <v>0</v>
      </c>
      <c r="D448" s="22"/>
    </row>
    <row r="449" spans="1:5" ht="13.9" customHeight="1" thickBot="1" x14ac:dyDescent="0.25">
      <c r="A449" s="49"/>
      <c r="B449" s="49"/>
      <c r="C449" s="20"/>
      <c r="D449" s="17"/>
    </row>
    <row r="450" spans="1:5" ht="13.9" customHeight="1" thickBot="1" x14ac:dyDescent="0.25">
      <c r="A450" s="59" t="s">
        <v>48</v>
      </c>
      <c r="B450" s="60"/>
      <c r="C450" s="15"/>
      <c r="D450" s="16">
        <f>D420-D422+D441</f>
        <v>93512475.870000005</v>
      </c>
    </row>
    <row r="451" spans="1:5" ht="13.9" customHeight="1" thickBot="1" x14ac:dyDescent="0.25"/>
    <row r="452" spans="1:5" ht="13.9" customHeight="1" thickBot="1" x14ac:dyDescent="0.25">
      <c r="D452" s="89" t="s">
        <v>123</v>
      </c>
      <c r="E452" s="88" t="s">
        <v>122</v>
      </c>
    </row>
    <row r="453" spans="1:5" ht="13.9" customHeight="1" x14ac:dyDescent="0.2">
      <c r="A453" s="50" t="s">
        <v>103</v>
      </c>
      <c r="B453" s="51"/>
      <c r="C453" s="51"/>
      <c r="D453" s="52"/>
    </row>
    <row r="454" spans="1:5" ht="13.9" customHeight="1" x14ac:dyDescent="0.2">
      <c r="A454" s="53" t="s">
        <v>5</v>
      </c>
      <c r="B454" s="54"/>
      <c r="C454" s="54"/>
      <c r="D454" s="55"/>
    </row>
    <row r="455" spans="1:5" ht="13.9" customHeight="1" x14ac:dyDescent="0.2">
      <c r="A455" s="53" t="s">
        <v>57</v>
      </c>
      <c r="B455" s="54"/>
      <c r="C455" s="54"/>
      <c r="D455" s="55"/>
    </row>
    <row r="456" spans="1:5" ht="13.9" customHeight="1" thickBot="1" x14ac:dyDescent="0.25">
      <c r="A456" s="56" t="s">
        <v>6</v>
      </c>
      <c r="B456" s="57"/>
      <c r="C456" s="57"/>
      <c r="D456" s="58"/>
    </row>
    <row r="457" spans="1:5" ht="13.9" customHeight="1" thickBot="1" x14ac:dyDescent="0.25">
      <c r="A457" s="59" t="s">
        <v>7</v>
      </c>
      <c r="B457" s="60"/>
      <c r="C457" s="15"/>
      <c r="D457" s="16">
        <v>185553513.59999999</v>
      </c>
    </row>
    <row r="458" spans="1:5" ht="13.9" customHeight="1" thickBot="1" x14ac:dyDescent="0.25">
      <c r="A458" s="49"/>
      <c r="B458" s="49"/>
      <c r="C458" s="17"/>
      <c r="D458" s="17"/>
    </row>
    <row r="459" spans="1:5" ht="13.9" customHeight="1" thickBot="1" x14ac:dyDescent="0.25">
      <c r="A459" s="61" t="s">
        <v>8</v>
      </c>
      <c r="B459" s="62"/>
      <c r="C459" s="18"/>
      <c r="D459" s="19">
        <f>SUM(C460:C464)</f>
        <v>0</v>
      </c>
    </row>
    <row r="460" spans="1:5" ht="13.9" customHeight="1" thickBot="1" x14ac:dyDescent="0.25">
      <c r="A460" s="1"/>
      <c r="B460" s="2" t="s">
        <v>9</v>
      </c>
      <c r="C460" s="18">
        <v>0</v>
      </c>
      <c r="D460" s="20"/>
    </row>
    <row r="461" spans="1:5" ht="36.75" thickBot="1" x14ac:dyDescent="0.25">
      <c r="A461" s="1"/>
      <c r="B461" s="2" t="s">
        <v>10</v>
      </c>
      <c r="C461" s="18">
        <v>0</v>
      </c>
      <c r="D461" s="20"/>
    </row>
    <row r="462" spans="1:5" ht="13.9" customHeight="1" thickBot="1" x14ac:dyDescent="0.25">
      <c r="A462" s="1"/>
      <c r="B462" s="2" t="s">
        <v>11</v>
      </c>
      <c r="C462" s="18">
        <v>0</v>
      </c>
      <c r="D462" s="20"/>
    </row>
    <row r="463" spans="1:5" ht="13.9" customHeight="1" thickBot="1" x14ac:dyDescent="0.25">
      <c r="A463" s="1"/>
      <c r="B463" s="2" t="s">
        <v>12</v>
      </c>
      <c r="C463" s="18">
        <v>0</v>
      </c>
      <c r="D463" s="20"/>
    </row>
    <row r="464" spans="1:5" ht="13.9" customHeight="1" thickBot="1" x14ac:dyDescent="0.25">
      <c r="A464" s="63" t="s">
        <v>13</v>
      </c>
      <c r="B464" s="64"/>
      <c r="C464" s="18">
        <v>0</v>
      </c>
      <c r="D464" s="20"/>
    </row>
    <row r="465" spans="1:4" ht="13.9" customHeight="1" thickBot="1" x14ac:dyDescent="0.25">
      <c r="A465" s="49"/>
      <c r="B465" s="49"/>
      <c r="C465" s="17"/>
      <c r="D465" s="17"/>
    </row>
    <row r="466" spans="1:4" ht="13.9" customHeight="1" thickBot="1" x14ac:dyDescent="0.25">
      <c r="A466" s="61" t="s">
        <v>14</v>
      </c>
      <c r="B466" s="62"/>
      <c r="C466" s="18"/>
      <c r="D466" s="19">
        <f>SUM(C467:C470)</f>
        <v>0</v>
      </c>
    </row>
    <row r="467" spans="1:4" ht="13.9" customHeight="1" thickBot="1" x14ac:dyDescent="0.25">
      <c r="A467" s="1"/>
      <c r="B467" s="2" t="s">
        <v>15</v>
      </c>
      <c r="C467" s="18">
        <v>0</v>
      </c>
      <c r="D467" s="20"/>
    </row>
    <row r="468" spans="1:4" ht="13.9" customHeight="1" thickBot="1" x14ac:dyDescent="0.25">
      <c r="A468" s="1"/>
      <c r="B468" s="2" t="s">
        <v>16</v>
      </c>
      <c r="C468" s="18">
        <v>0</v>
      </c>
      <c r="D468" s="20"/>
    </row>
    <row r="469" spans="1:4" ht="13.9" customHeight="1" thickBot="1" x14ac:dyDescent="0.25">
      <c r="A469" s="1"/>
      <c r="B469" s="2" t="s">
        <v>17</v>
      </c>
      <c r="C469" s="18">
        <v>0</v>
      </c>
      <c r="D469" s="20"/>
    </row>
    <row r="470" spans="1:4" ht="13.9" customHeight="1" thickBot="1" x14ac:dyDescent="0.25">
      <c r="A470" s="63" t="s">
        <v>18</v>
      </c>
      <c r="B470" s="64"/>
      <c r="C470" s="18">
        <v>0</v>
      </c>
      <c r="D470" s="20"/>
    </row>
    <row r="471" spans="1:4" ht="13.9" customHeight="1" thickBot="1" x14ac:dyDescent="0.25">
      <c r="A471" s="49"/>
      <c r="B471" s="49"/>
      <c r="C471" s="20"/>
      <c r="D471" s="17"/>
    </row>
    <row r="472" spans="1:4" ht="13.9" customHeight="1" thickBot="1" x14ac:dyDescent="0.25">
      <c r="A472" s="59" t="s">
        <v>19</v>
      </c>
      <c r="B472" s="60"/>
      <c r="C472" s="15"/>
      <c r="D472" s="16">
        <f>D457+D459-D466</f>
        <v>185553513.59999999</v>
      </c>
    </row>
    <row r="473" spans="1:4" ht="13.9" customHeight="1" thickBot="1" x14ac:dyDescent="0.3">
      <c r="A473"/>
      <c r="B473"/>
      <c r="C473" s="14"/>
      <c r="D473" s="14"/>
    </row>
    <row r="474" spans="1:4" ht="13.9" customHeight="1" x14ac:dyDescent="0.2">
      <c r="A474" s="50" t="s">
        <v>103</v>
      </c>
      <c r="B474" s="51"/>
      <c r="C474" s="51"/>
      <c r="D474" s="52"/>
    </row>
    <row r="475" spans="1:4" ht="13.9" customHeight="1" x14ac:dyDescent="0.2">
      <c r="A475" s="53" t="s">
        <v>20</v>
      </c>
      <c r="B475" s="54"/>
      <c r="C475" s="54"/>
      <c r="D475" s="65"/>
    </row>
    <row r="476" spans="1:4" ht="13.9" customHeight="1" thickBot="1" x14ac:dyDescent="0.25">
      <c r="A476" s="56" t="s">
        <v>57</v>
      </c>
      <c r="B476" s="57"/>
      <c r="C476" s="57"/>
      <c r="D476" s="66"/>
    </row>
    <row r="477" spans="1:4" ht="13.9" customHeight="1" thickBot="1" x14ac:dyDescent="0.25">
      <c r="A477" s="67" t="s">
        <v>21</v>
      </c>
      <c r="B477" s="68"/>
      <c r="C477" s="87"/>
      <c r="D477" s="16">
        <v>119988239.98</v>
      </c>
    </row>
    <row r="478" spans="1:4" ht="13.9" customHeight="1" thickBot="1" x14ac:dyDescent="0.25">
      <c r="A478" s="49"/>
      <c r="B478" s="49"/>
      <c r="C478" s="17"/>
      <c r="D478" s="17"/>
    </row>
    <row r="479" spans="1:4" ht="13.9" customHeight="1" thickBot="1" x14ac:dyDescent="0.25">
      <c r="A479" s="61" t="s">
        <v>22</v>
      </c>
      <c r="B479" s="62"/>
      <c r="C479" s="18"/>
      <c r="D479" s="19">
        <f>SUM(C480:C496)</f>
        <v>26475764.109999999</v>
      </c>
    </row>
    <row r="480" spans="1:4" ht="15.75" thickBot="1" x14ac:dyDescent="0.25">
      <c r="A480" s="1"/>
      <c r="B480" s="2" t="s">
        <v>23</v>
      </c>
      <c r="C480" s="18">
        <v>920426.9</v>
      </c>
      <c r="D480" s="22"/>
    </row>
    <row r="481" spans="1:4" ht="24.75" thickBot="1" x14ac:dyDescent="0.25">
      <c r="A481" s="1"/>
      <c r="B481" s="2" t="s">
        <v>24</v>
      </c>
      <c r="C481" s="18">
        <v>54000</v>
      </c>
      <c r="D481" s="22"/>
    </row>
    <row r="482" spans="1:4" ht="24.75" thickBot="1" x14ac:dyDescent="0.25">
      <c r="A482" s="1"/>
      <c r="B482" s="2" t="s">
        <v>25</v>
      </c>
      <c r="C482" s="18">
        <v>0</v>
      </c>
      <c r="D482" s="22"/>
    </row>
    <row r="483" spans="1:4" ht="13.9" customHeight="1" thickBot="1" x14ac:dyDescent="0.25">
      <c r="A483" s="1"/>
      <c r="B483" s="2" t="s">
        <v>26</v>
      </c>
      <c r="C483" s="18">
        <v>878372.54</v>
      </c>
      <c r="D483" s="22"/>
    </row>
    <row r="484" spans="1:4" ht="13.9" customHeight="1" thickBot="1" x14ac:dyDescent="0.25">
      <c r="A484" s="1"/>
      <c r="B484" s="2" t="s">
        <v>27</v>
      </c>
      <c r="C484" s="18">
        <v>0</v>
      </c>
      <c r="D484" s="22"/>
    </row>
    <row r="485" spans="1:4" ht="13.9" customHeight="1" thickBot="1" x14ac:dyDescent="0.25">
      <c r="A485" s="1"/>
      <c r="B485" s="2" t="s">
        <v>28</v>
      </c>
      <c r="C485" s="18">
        <v>669865.19999999995</v>
      </c>
      <c r="D485" s="22"/>
    </row>
    <row r="486" spans="1:4" ht="13.9" customHeight="1" thickBot="1" x14ac:dyDescent="0.25">
      <c r="A486" s="1"/>
      <c r="B486" s="2" t="s">
        <v>29</v>
      </c>
      <c r="C486" s="18">
        <v>0</v>
      </c>
      <c r="D486" s="22"/>
    </row>
    <row r="487" spans="1:4" ht="13.9" customHeight="1" thickBot="1" x14ac:dyDescent="0.25">
      <c r="A487" s="1"/>
      <c r="B487" s="2" t="s">
        <v>30</v>
      </c>
      <c r="C487" s="18">
        <v>0</v>
      </c>
      <c r="D487" s="22"/>
    </row>
    <row r="488" spans="1:4" ht="13.9" customHeight="1" thickBot="1" x14ac:dyDescent="0.25">
      <c r="A488" s="1"/>
      <c r="B488" s="2" t="s">
        <v>31</v>
      </c>
      <c r="C488" s="18">
        <v>0</v>
      </c>
      <c r="D488" s="22"/>
    </row>
    <row r="489" spans="1:4" ht="13.9" customHeight="1" thickBot="1" x14ac:dyDescent="0.25">
      <c r="A489" s="1"/>
      <c r="B489" s="2" t="s">
        <v>32</v>
      </c>
      <c r="C489" s="18">
        <v>21723540</v>
      </c>
      <c r="D489" s="22"/>
    </row>
    <row r="490" spans="1:4" ht="13.9" customHeight="1" thickBot="1" x14ac:dyDescent="0.25">
      <c r="A490" s="1"/>
      <c r="B490" s="2" t="s">
        <v>33</v>
      </c>
      <c r="C490" s="18">
        <v>0</v>
      </c>
      <c r="D490" s="22"/>
    </row>
    <row r="491" spans="1:4" ht="13.9" customHeight="1" thickBot="1" x14ac:dyDescent="0.25">
      <c r="A491" s="1"/>
      <c r="B491" s="2" t="s">
        <v>34</v>
      </c>
      <c r="C491" s="18">
        <v>0</v>
      </c>
      <c r="D491" s="22"/>
    </row>
    <row r="492" spans="1:4" ht="24.75" thickBot="1" x14ac:dyDescent="0.25">
      <c r="A492" s="1"/>
      <c r="B492" s="2" t="s">
        <v>35</v>
      </c>
      <c r="C492" s="18">
        <v>0</v>
      </c>
      <c r="D492" s="22"/>
    </row>
    <row r="493" spans="1:4" ht="24.75" thickBot="1" x14ac:dyDescent="0.25">
      <c r="A493" s="1"/>
      <c r="B493" s="2" t="s">
        <v>36</v>
      </c>
      <c r="C493" s="18">
        <v>0</v>
      </c>
      <c r="D493" s="22"/>
    </row>
    <row r="494" spans="1:4" ht="15.75" thickBot="1" x14ac:dyDescent="0.25">
      <c r="A494" s="1"/>
      <c r="B494" s="2" t="s">
        <v>37</v>
      </c>
      <c r="C494" s="18">
        <v>2229559.4700000002</v>
      </c>
      <c r="D494" s="22"/>
    </row>
    <row r="495" spans="1:4" ht="24.75" thickBot="1" x14ac:dyDescent="0.25">
      <c r="A495" s="1"/>
      <c r="B495" s="2" t="s">
        <v>38</v>
      </c>
      <c r="C495" s="18">
        <v>0</v>
      </c>
      <c r="D495" s="22"/>
    </row>
    <row r="496" spans="1:4" ht="13.9" customHeight="1" thickBot="1" x14ac:dyDescent="0.25">
      <c r="A496" s="63" t="s">
        <v>39</v>
      </c>
      <c r="B496" s="64"/>
      <c r="C496" s="18">
        <v>0</v>
      </c>
      <c r="D496" s="22"/>
    </row>
    <row r="497" spans="1:5" ht="13.9" customHeight="1" thickBot="1" x14ac:dyDescent="0.25">
      <c r="A497" s="49"/>
      <c r="B497" s="49"/>
      <c r="C497" s="17"/>
      <c r="D497" s="17"/>
    </row>
    <row r="498" spans="1:5" ht="13.9" customHeight="1" thickBot="1" x14ac:dyDescent="0.25">
      <c r="A498" s="61" t="s">
        <v>40</v>
      </c>
      <c r="B498" s="62"/>
      <c r="C498" s="18"/>
      <c r="D498" s="19">
        <f>SUM(C499:C505)</f>
        <v>0</v>
      </c>
    </row>
    <row r="499" spans="1:5" ht="36.75" thickBot="1" x14ac:dyDescent="0.25">
      <c r="A499" s="1"/>
      <c r="B499" s="2" t="s">
        <v>41</v>
      </c>
      <c r="C499" s="18">
        <v>0</v>
      </c>
      <c r="D499" s="22"/>
    </row>
    <row r="500" spans="1:5" ht="13.9" customHeight="1" thickBot="1" x14ac:dyDescent="0.25">
      <c r="A500" s="1"/>
      <c r="B500" s="2" t="s">
        <v>42</v>
      </c>
      <c r="C500" s="18">
        <v>0</v>
      </c>
      <c r="D500" s="22"/>
    </row>
    <row r="501" spans="1:5" ht="13.9" customHeight="1" thickBot="1" x14ac:dyDescent="0.25">
      <c r="A501" s="1"/>
      <c r="B501" s="2" t="s">
        <v>43</v>
      </c>
      <c r="C501" s="18">
        <v>0</v>
      </c>
      <c r="D501" s="22"/>
    </row>
    <row r="502" spans="1:5" ht="36.75" thickBot="1" x14ac:dyDescent="0.25">
      <c r="A502" s="1"/>
      <c r="B502" s="2" t="s">
        <v>44</v>
      </c>
      <c r="C502" s="18">
        <v>0</v>
      </c>
      <c r="D502" s="22"/>
    </row>
    <row r="503" spans="1:5" ht="13.9" customHeight="1" thickBot="1" x14ac:dyDescent="0.25">
      <c r="A503" s="1"/>
      <c r="B503" s="2" t="s">
        <v>45</v>
      </c>
      <c r="C503" s="18">
        <v>0</v>
      </c>
      <c r="D503" s="22"/>
    </row>
    <row r="504" spans="1:5" ht="13.9" customHeight="1" thickBot="1" x14ac:dyDescent="0.25">
      <c r="A504" s="1"/>
      <c r="B504" s="2" t="s">
        <v>46</v>
      </c>
      <c r="C504" s="18">
        <v>0</v>
      </c>
      <c r="D504" s="22"/>
    </row>
    <row r="505" spans="1:5" ht="13.9" customHeight="1" thickBot="1" x14ac:dyDescent="0.25">
      <c r="A505" s="63" t="s">
        <v>47</v>
      </c>
      <c r="B505" s="64"/>
      <c r="C505" s="18">
        <v>0</v>
      </c>
      <c r="D505" s="22"/>
    </row>
    <row r="506" spans="1:5" ht="13.9" customHeight="1" thickBot="1" x14ac:dyDescent="0.25">
      <c r="A506" s="49"/>
      <c r="B506" s="49"/>
      <c r="C506" s="20"/>
      <c r="D506" s="17"/>
    </row>
    <row r="507" spans="1:5" ht="13.9" customHeight="1" thickBot="1" x14ac:dyDescent="0.25">
      <c r="A507" s="59" t="s">
        <v>48</v>
      </c>
      <c r="B507" s="60"/>
      <c r="C507" s="15"/>
      <c r="D507" s="16">
        <f>D477-D479+D498</f>
        <v>93512475.870000005</v>
      </c>
    </row>
    <row r="508" spans="1:5" ht="37.15" customHeight="1" x14ac:dyDescent="0.2">
      <c r="A508" s="86" t="s">
        <v>121</v>
      </c>
      <c r="B508" s="86"/>
      <c r="C508" s="86"/>
      <c r="D508" s="86"/>
      <c r="E508" s="86"/>
    </row>
  </sheetData>
  <mergeCells count="81">
    <mergeCell ref="A497:B497"/>
    <mergeCell ref="A498:B498"/>
    <mergeCell ref="A505:B505"/>
    <mergeCell ref="A474:D474"/>
    <mergeCell ref="A475:D475"/>
    <mergeCell ref="A476:D476"/>
    <mergeCell ref="A477:B477"/>
    <mergeCell ref="A478:B478"/>
    <mergeCell ref="A508:E508"/>
    <mergeCell ref="A506:B506"/>
    <mergeCell ref="A507:B507"/>
    <mergeCell ref="A479:B479"/>
    <mergeCell ref="A496:B496"/>
    <mergeCell ref="A464:B464"/>
    <mergeCell ref="A465:B465"/>
    <mergeCell ref="A466:B466"/>
    <mergeCell ref="A470:B470"/>
    <mergeCell ref="A471:B471"/>
    <mergeCell ref="A472:B472"/>
    <mergeCell ref="A454:D454"/>
    <mergeCell ref="A455:D455"/>
    <mergeCell ref="A456:D456"/>
    <mergeCell ref="A457:B457"/>
    <mergeCell ref="A458:B458"/>
    <mergeCell ref="A459:B459"/>
    <mergeCell ref="A440:B440"/>
    <mergeCell ref="A441:B441"/>
    <mergeCell ref="A448:B448"/>
    <mergeCell ref="A449:B449"/>
    <mergeCell ref="A450:B450"/>
    <mergeCell ref="A453:D453"/>
    <mergeCell ref="A418:D418"/>
    <mergeCell ref="A419:D419"/>
    <mergeCell ref="A420:B420"/>
    <mergeCell ref="A421:B421"/>
    <mergeCell ref="A422:B422"/>
    <mergeCell ref="A439:B439"/>
    <mergeCell ref="A396:D396"/>
    <mergeCell ref="A397:D397"/>
    <mergeCell ref="A342:B342"/>
    <mergeCell ref="A350:B350"/>
    <mergeCell ref="A380:B380"/>
    <mergeCell ref="A417:D417"/>
    <mergeCell ref="A407:B407"/>
    <mergeCell ref="A408:B408"/>
    <mergeCell ref="A409:B409"/>
    <mergeCell ref="A413:B413"/>
    <mergeCell ref="A414:B414"/>
    <mergeCell ref="A398:D398"/>
    <mergeCell ref="A399:D399"/>
    <mergeCell ref="A400:B400"/>
    <mergeCell ref="A401:B401"/>
    <mergeCell ref="A402:B402"/>
    <mergeCell ref="A152:E152"/>
    <mergeCell ref="A148:C148"/>
    <mergeCell ref="A333:B333"/>
    <mergeCell ref="A253:B253"/>
    <mergeCell ref="A260:B260"/>
    <mergeCell ref="A326:B326"/>
    <mergeCell ref="A237:B237"/>
    <mergeCell ref="A293:B293"/>
    <mergeCell ref="A104:B104"/>
    <mergeCell ref="A415:B415"/>
    <mergeCell ref="A154:B154"/>
    <mergeCell ref="A140:B140"/>
    <mergeCell ref="A141:E141"/>
    <mergeCell ref="A143:B143"/>
    <mergeCell ref="A149:E149"/>
    <mergeCell ref="A209:E209"/>
    <mergeCell ref="A218:B218"/>
    <mergeCell ref="A151:B151"/>
    <mergeCell ref="A115:B115"/>
    <mergeCell ref="A3:B3"/>
    <mergeCell ref="A1:E1"/>
    <mergeCell ref="A2:E2"/>
    <mergeCell ref="A49:B49"/>
    <mergeCell ref="A69:B69"/>
    <mergeCell ref="A76:B76"/>
    <mergeCell ref="A83:B83"/>
    <mergeCell ref="A90:B90"/>
    <mergeCell ref="A97:B97"/>
  </mergeCells>
  <printOptions horizontalCentered="1"/>
  <pageMargins left="0.70866141732283472" right="0.70866141732283472" top="0.35433070866141736" bottom="0.47244094488188981" header="0.27559055118110237" footer="0.31496062992125984"/>
  <pageSetup scale="79" fitToHeight="10" orientation="portrait" verticalDpi="0" r:id="rId1"/>
  <headerFooter>
    <oddFooter>&amp;C&amp;9&amp;P de &amp;N</oddFooter>
  </headerFooter>
  <rowBreaks count="10" manualBreakCount="10">
    <brk id="48" max="4" man="1"/>
    <brk id="103" max="4" man="1"/>
    <brk id="153" max="4" man="1"/>
    <brk id="193" max="4" man="1"/>
    <brk id="217" max="4" man="1"/>
    <brk id="259" max="4" man="1"/>
    <brk id="325" max="4" man="1"/>
    <brk id="378" max="4" man="1"/>
    <brk id="394" max="4" man="1"/>
    <brk id="45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zoomScaleNormal="100" zoomScalePageLayoutView="90" workbookViewId="0">
      <selection activeCell="A14" sqref="A14"/>
    </sheetView>
  </sheetViews>
  <sheetFormatPr baseColWidth="10" defaultRowHeight="15" x14ac:dyDescent="0.25"/>
  <cols>
    <col min="1" max="1" width="55.85546875" customWidth="1"/>
    <col min="2" max="5" width="19.42578125" customWidth="1"/>
    <col min="6" max="6" width="11.42578125" style="5"/>
  </cols>
  <sheetData>
    <row r="1" spans="1:7" ht="87" customHeight="1" x14ac:dyDescent="0.25">
      <c r="A1" s="76" t="s">
        <v>103</v>
      </c>
      <c r="B1" s="77"/>
      <c r="C1" s="77"/>
      <c r="D1" s="77"/>
      <c r="E1" s="78"/>
      <c r="F1" s="5" t="s">
        <v>102</v>
      </c>
    </row>
    <row r="2" spans="1:7" x14ac:dyDescent="0.25">
      <c r="A2" s="79" t="s">
        <v>101</v>
      </c>
      <c r="B2" s="80"/>
      <c r="C2" s="80"/>
      <c r="D2" s="80"/>
      <c r="E2" s="81"/>
    </row>
    <row r="3" spans="1:7" ht="15.75" thickBot="1" x14ac:dyDescent="0.3">
      <c r="A3" s="71" t="s">
        <v>100</v>
      </c>
      <c r="B3" s="72"/>
      <c r="C3" s="72"/>
      <c r="D3" s="72"/>
      <c r="E3" s="73"/>
    </row>
    <row r="4" spans="1:7" ht="15.75" thickBot="1" x14ac:dyDescent="0.3">
      <c r="A4" s="39" t="s">
        <v>99</v>
      </c>
      <c r="B4" s="38" t="s">
        <v>98</v>
      </c>
      <c r="C4" s="38" t="s">
        <v>97</v>
      </c>
      <c r="D4" s="38" t="s">
        <v>96</v>
      </c>
      <c r="E4" s="38" t="s">
        <v>95</v>
      </c>
      <c r="G4" s="3"/>
    </row>
    <row r="5" spans="1:7" x14ac:dyDescent="0.25">
      <c r="A5" s="37" t="s">
        <v>94</v>
      </c>
      <c r="B5" s="36">
        <v>0</v>
      </c>
      <c r="C5" s="36">
        <v>0</v>
      </c>
      <c r="D5" s="36">
        <v>0</v>
      </c>
      <c r="E5" s="36">
        <v>0</v>
      </c>
    </row>
    <row r="6" spans="1:7" x14ac:dyDescent="0.25">
      <c r="A6" s="35" t="s">
        <v>93</v>
      </c>
      <c r="B6" s="34">
        <v>0</v>
      </c>
      <c r="C6" s="34">
        <v>0</v>
      </c>
      <c r="D6" s="34">
        <v>0</v>
      </c>
      <c r="E6" s="34">
        <v>0</v>
      </c>
    </row>
    <row r="7" spans="1:7" x14ac:dyDescent="0.25">
      <c r="A7" s="35" t="s">
        <v>92</v>
      </c>
      <c r="B7" s="34">
        <v>0</v>
      </c>
      <c r="C7" s="34">
        <v>0</v>
      </c>
      <c r="D7" s="34">
        <v>0</v>
      </c>
      <c r="E7" s="34">
        <v>0</v>
      </c>
    </row>
    <row r="8" spans="1:7" x14ac:dyDescent="0.25">
      <c r="A8" s="35" t="s">
        <v>91</v>
      </c>
      <c r="B8" s="34">
        <v>0</v>
      </c>
      <c r="C8" s="34">
        <v>0</v>
      </c>
      <c r="D8" s="34">
        <v>0</v>
      </c>
      <c r="E8" s="34">
        <v>0</v>
      </c>
    </row>
    <row r="9" spans="1:7" ht="25.5" x14ac:dyDescent="0.25">
      <c r="A9" s="35" t="s">
        <v>90</v>
      </c>
      <c r="B9" s="34">
        <v>0</v>
      </c>
      <c r="C9" s="34">
        <v>0</v>
      </c>
      <c r="D9" s="34">
        <v>0</v>
      </c>
      <c r="E9" s="34">
        <v>0</v>
      </c>
    </row>
    <row r="10" spans="1:7" ht="25.5" x14ac:dyDescent="0.25">
      <c r="A10" s="35" t="s">
        <v>89</v>
      </c>
      <c r="B10" s="34">
        <v>0</v>
      </c>
      <c r="C10" s="34">
        <v>0</v>
      </c>
      <c r="D10" s="34">
        <v>0</v>
      </c>
      <c r="E10" s="34">
        <v>0</v>
      </c>
    </row>
    <row r="11" spans="1:7" ht="25.5" x14ac:dyDescent="0.25">
      <c r="A11" s="35" t="s">
        <v>88</v>
      </c>
      <c r="B11" s="34">
        <v>0</v>
      </c>
      <c r="C11" s="34">
        <v>0</v>
      </c>
      <c r="D11" s="34">
        <v>0</v>
      </c>
      <c r="E11" s="34">
        <v>0</v>
      </c>
    </row>
    <row r="12" spans="1:7" ht="25.5" x14ac:dyDescent="0.25">
      <c r="A12" s="35" t="s">
        <v>87</v>
      </c>
      <c r="B12" s="34">
        <v>0</v>
      </c>
      <c r="C12" s="34">
        <v>0</v>
      </c>
      <c r="D12" s="34">
        <v>0</v>
      </c>
      <c r="E12" s="34">
        <v>0</v>
      </c>
    </row>
    <row r="13" spans="1:7" x14ac:dyDescent="0.25">
      <c r="A13" s="35" t="s">
        <v>86</v>
      </c>
      <c r="B13" s="34">
        <v>0</v>
      </c>
      <c r="C13" s="34">
        <v>0</v>
      </c>
      <c r="D13" s="34">
        <v>0</v>
      </c>
      <c r="E13" s="34">
        <v>0</v>
      </c>
    </row>
    <row r="14" spans="1:7" ht="25.5" x14ac:dyDescent="0.25">
      <c r="A14" s="35" t="s">
        <v>85</v>
      </c>
      <c r="B14" s="34">
        <v>0</v>
      </c>
      <c r="C14" s="34">
        <v>0</v>
      </c>
      <c r="D14" s="34">
        <v>0</v>
      </c>
      <c r="E14" s="34">
        <v>0</v>
      </c>
    </row>
    <row r="15" spans="1:7" ht="25.5" x14ac:dyDescent="0.25">
      <c r="A15" s="35" t="s">
        <v>84</v>
      </c>
      <c r="B15" s="34">
        <v>0</v>
      </c>
      <c r="C15" s="34">
        <v>0</v>
      </c>
      <c r="D15" s="34">
        <v>0</v>
      </c>
      <c r="E15" s="34">
        <v>0</v>
      </c>
    </row>
    <row r="16" spans="1:7" ht="25.5" x14ac:dyDescent="0.25">
      <c r="A16" s="35" t="s">
        <v>83</v>
      </c>
      <c r="B16" s="34">
        <v>0</v>
      </c>
      <c r="C16" s="34">
        <v>0</v>
      </c>
      <c r="D16" s="34">
        <v>0</v>
      </c>
      <c r="E16" s="34">
        <v>0</v>
      </c>
    </row>
    <row r="17" spans="1:5" ht="25.5" x14ac:dyDescent="0.25">
      <c r="A17" s="35" t="s">
        <v>82</v>
      </c>
      <c r="B17" s="34">
        <v>0</v>
      </c>
      <c r="C17" s="34">
        <v>0</v>
      </c>
      <c r="D17" s="34">
        <v>0</v>
      </c>
      <c r="E17" s="34">
        <v>0</v>
      </c>
    </row>
    <row r="18" spans="1:5" ht="25.5" x14ac:dyDescent="0.25">
      <c r="A18" s="35" t="s">
        <v>81</v>
      </c>
      <c r="B18" s="34">
        <v>0</v>
      </c>
      <c r="C18" s="34">
        <v>0</v>
      </c>
      <c r="D18" s="34">
        <v>0</v>
      </c>
      <c r="E18" s="34">
        <v>0</v>
      </c>
    </row>
    <row r="19" spans="1:5" ht="25.5" x14ac:dyDescent="0.25">
      <c r="A19" s="35" t="s">
        <v>80</v>
      </c>
      <c r="B19" s="34">
        <v>0</v>
      </c>
      <c r="C19" s="34">
        <v>0</v>
      </c>
      <c r="D19" s="34">
        <v>0</v>
      </c>
      <c r="E19" s="34">
        <v>0</v>
      </c>
    </row>
    <row r="20" spans="1:5" x14ac:dyDescent="0.25">
      <c r="A20" s="35" t="s">
        <v>79</v>
      </c>
      <c r="B20" s="34">
        <v>0</v>
      </c>
      <c r="C20" s="34">
        <v>0</v>
      </c>
      <c r="D20" s="34">
        <v>0</v>
      </c>
      <c r="E20" s="34">
        <v>0</v>
      </c>
    </row>
    <row r="21" spans="1:5" x14ac:dyDescent="0.25">
      <c r="A21" s="35" t="s">
        <v>78</v>
      </c>
      <c r="B21" s="34">
        <v>0</v>
      </c>
      <c r="C21" s="34">
        <v>0</v>
      </c>
      <c r="D21" s="34">
        <v>0</v>
      </c>
      <c r="E21" s="34">
        <v>0</v>
      </c>
    </row>
    <row r="22" spans="1:5" x14ac:dyDescent="0.25">
      <c r="A22" s="35" t="s">
        <v>77</v>
      </c>
      <c r="B22" s="34">
        <v>0</v>
      </c>
      <c r="C22" s="34">
        <v>0</v>
      </c>
      <c r="D22" s="34">
        <v>0</v>
      </c>
      <c r="E22" s="34">
        <v>0</v>
      </c>
    </row>
    <row r="23" spans="1:5" x14ac:dyDescent="0.25">
      <c r="A23" s="35" t="s">
        <v>76</v>
      </c>
      <c r="B23" s="34">
        <v>0</v>
      </c>
      <c r="C23" s="34">
        <v>0</v>
      </c>
      <c r="D23" s="34">
        <v>0</v>
      </c>
      <c r="E23" s="34">
        <v>0</v>
      </c>
    </row>
    <row r="24" spans="1:5" x14ac:dyDescent="0.25">
      <c r="A24" s="35" t="s">
        <v>75</v>
      </c>
      <c r="B24" s="34">
        <v>0</v>
      </c>
      <c r="C24" s="34">
        <v>0</v>
      </c>
      <c r="D24" s="34">
        <v>0</v>
      </c>
      <c r="E24" s="34">
        <v>0</v>
      </c>
    </row>
    <row r="25" spans="1:5" ht="25.5" x14ac:dyDescent="0.25">
      <c r="A25" s="35" t="s">
        <v>74</v>
      </c>
      <c r="B25" s="34">
        <v>0</v>
      </c>
      <c r="C25" s="34">
        <v>0</v>
      </c>
      <c r="D25" s="34">
        <v>0</v>
      </c>
      <c r="E25" s="34">
        <v>0</v>
      </c>
    </row>
    <row r="26" spans="1:5" ht="25.5" x14ac:dyDescent="0.25">
      <c r="A26" s="35" t="s">
        <v>73</v>
      </c>
      <c r="B26" s="34">
        <v>0</v>
      </c>
      <c r="C26" s="34">
        <v>0</v>
      </c>
      <c r="D26" s="34">
        <v>0</v>
      </c>
      <c r="E26" s="34">
        <v>0</v>
      </c>
    </row>
    <row r="27" spans="1:5" x14ac:dyDescent="0.25">
      <c r="A27" s="35" t="s">
        <v>72</v>
      </c>
      <c r="B27" s="34">
        <v>0</v>
      </c>
      <c r="C27" s="34">
        <v>0</v>
      </c>
      <c r="D27" s="34">
        <v>0</v>
      </c>
      <c r="E27" s="34">
        <v>0</v>
      </c>
    </row>
    <row r="28" spans="1:5" x14ac:dyDescent="0.25">
      <c r="A28" s="35" t="s">
        <v>71</v>
      </c>
      <c r="B28" s="34">
        <v>0</v>
      </c>
      <c r="C28" s="34">
        <v>0</v>
      </c>
      <c r="D28" s="34">
        <v>0</v>
      </c>
      <c r="E28" s="34">
        <v>0</v>
      </c>
    </row>
    <row r="29" spans="1:5" x14ac:dyDescent="0.25">
      <c r="A29" s="35" t="s">
        <v>70</v>
      </c>
      <c r="B29" s="34">
        <v>0</v>
      </c>
      <c r="C29" s="34">
        <v>0</v>
      </c>
      <c r="D29" s="34">
        <v>0</v>
      </c>
      <c r="E29" s="34">
        <v>0</v>
      </c>
    </row>
    <row r="30" spans="1:5" ht="25.5" x14ac:dyDescent="0.25">
      <c r="A30" s="35" t="s">
        <v>69</v>
      </c>
      <c r="B30" s="34">
        <v>0</v>
      </c>
      <c r="C30" s="34">
        <v>0</v>
      </c>
      <c r="D30" s="34">
        <v>0</v>
      </c>
      <c r="E30" s="34">
        <v>0</v>
      </c>
    </row>
    <row r="31" spans="1:5" ht="25.5" x14ac:dyDescent="0.25">
      <c r="A31" s="35" t="s">
        <v>68</v>
      </c>
      <c r="B31" s="34">
        <v>0</v>
      </c>
      <c r="C31" s="34">
        <v>0</v>
      </c>
      <c r="D31" s="34">
        <v>0</v>
      </c>
      <c r="E31" s="34">
        <v>0</v>
      </c>
    </row>
    <row r="32" spans="1:5" ht="25.5" x14ac:dyDescent="0.25">
      <c r="A32" s="35" t="s">
        <v>67</v>
      </c>
      <c r="B32" s="34">
        <v>0</v>
      </c>
      <c r="C32" s="34">
        <v>0</v>
      </c>
      <c r="D32" s="34">
        <v>0</v>
      </c>
      <c r="E32" s="34">
        <v>0</v>
      </c>
    </row>
    <row r="33" spans="1:6" x14ac:dyDescent="0.25">
      <c r="A33" s="35" t="s">
        <v>66</v>
      </c>
      <c r="B33" s="34">
        <v>0</v>
      </c>
      <c r="C33" s="34">
        <v>0</v>
      </c>
      <c r="D33" s="34">
        <v>0</v>
      </c>
      <c r="E33" s="34">
        <v>0</v>
      </c>
    </row>
    <row r="34" spans="1:6" x14ac:dyDescent="0.25">
      <c r="A34" s="35" t="s">
        <v>65</v>
      </c>
      <c r="B34" s="34">
        <v>0</v>
      </c>
      <c r="C34" s="34">
        <v>0</v>
      </c>
      <c r="D34" s="34">
        <v>0</v>
      </c>
      <c r="E34" s="34">
        <v>0</v>
      </c>
    </row>
    <row r="35" spans="1:6" x14ac:dyDescent="0.25">
      <c r="A35" s="35" t="s">
        <v>64</v>
      </c>
      <c r="B35" s="34">
        <v>0</v>
      </c>
      <c r="C35" s="34">
        <v>0</v>
      </c>
      <c r="D35" s="34">
        <v>0</v>
      </c>
      <c r="E35" s="34">
        <v>0</v>
      </c>
    </row>
    <row r="36" spans="1:6" x14ac:dyDescent="0.25">
      <c r="A36" s="35" t="s">
        <v>63</v>
      </c>
      <c r="B36" s="34">
        <v>0</v>
      </c>
      <c r="C36" s="34">
        <v>0</v>
      </c>
      <c r="D36" s="34">
        <v>0</v>
      </c>
      <c r="E36" s="34">
        <v>0</v>
      </c>
    </row>
    <row r="37" spans="1:6" ht="15.75" thickBot="1" x14ac:dyDescent="0.3">
      <c r="A37" s="33" t="s">
        <v>62</v>
      </c>
      <c r="B37" s="32">
        <v>0</v>
      </c>
      <c r="C37" s="32">
        <v>0</v>
      </c>
      <c r="D37" s="32">
        <v>0</v>
      </c>
      <c r="E37" s="32">
        <v>0</v>
      </c>
    </row>
    <row r="38" spans="1:6" ht="22.15" customHeight="1" x14ac:dyDescent="0.25">
      <c r="A38" s="75" t="s">
        <v>61</v>
      </c>
      <c r="B38" s="75"/>
      <c r="C38" s="75"/>
      <c r="D38" s="75"/>
      <c r="E38" s="75"/>
    </row>
    <row r="40" spans="1:6" ht="33" customHeight="1" x14ac:dyDescent="0.25">
      <c r="A40" s="74" t="s">
        <v>60</v>
      </c>
      <c r="B40" s="74"/>
      <c r="C40" s="74"/>
      <c r="D40" s="74"/>
      <c r="E40" s="74"/>
    </row>
    <row r="41" spans="1:6" s="4" customFormat="1" x14ac:dyDescent="0.25">
      <c r="F41" s="5"/>
    </row>
    <row r="42" spans="1:6" s="4" customFormat="1" x14ac:dyDescent="0.25">
      <c r="F42" s="5"/>
    </row>
    <row r="43" spans="1:6" s="4" customFormat="1" x14ac:dyDescent="0.25">
      <c r="F43" s="5"/>
    </row>
    <row r="44" spans="1:6" s="4" customFormat="1" x14ac:dyDescent="0.25">
      <c r="F44" s="5"/>
    </row>
    <row r="45" spans="1:6" s="4" customFormat="1" x14ac:dyDescent="0.25">
      <c r="F45" s="5"/>
    </row>
    <row r="46" spans="1:6" s="4" customFormat="1" x14ac:dyDescent="0.25">
      <c r="F46" s="5"/>
    </row>
    <row r="47" spans="1:6" s="4" customFormat="1" x14ac:dyDescent="0.25">
      <c r="F47" s="5"/>
    </row>
    <row r="48" spans="1:6" s="4" customFormat="1" x14ac:dyDescent="0.25">
      <c r="F48" s="5"/>
    </row>
    <row r="49" spans="6:6" s="4" customFormat="1" x14ac:dyDescent="0.25">
      <c r="F49" s="5"/>
    </row>
    <row r="50" spans="6:6" s="4" customFormat="1" x14ac:dyDescent="0.25">
      <c r="F50" s="5"/>
    </row>
    <row r="51" spans="6:6" s="4" customFormat="1" x14ac:dyDescent="0.25">
      <c r="F51" s="5"/>
    </row>
  </sheetData>
  <mergeCells count="5">
    <mergeCell ref="A3:E3"/>
    <mergeCell ref="A40:E40"/>
    <mergeCell ref="A38:E38"/>
    <mergeCell ref="A1:E1"/>
    <mergeCell ref="A2:E2"/>
  </mergeCells>
  <printOptions horizontalCentered="1"/>
  <pageMargins left="0.62992125984251968" right="0.62992125984251968" top="0.94488188976377963" bottom="0.74803149606299213" header="0.31496062992125984" footer="0.31496062992125984"/>
  <pageSetup scale="85" fitToHeight="2" orientation="landscape" horizontalDpi="4294967293" verticalDpi="4294967293" r:id="rId1"/>
  <headerFooter>
    <oddHeader xml:space="preserve">&amp;C&amp;"-,Negrita"&amp;12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zoomScale="79" zoomScaleNormal="79" workbookViewId="0">
      <selection activeCell="H13" sqref="H13"/>
    </sheetView>
  </sheetViews>
  <sheetFormatPr baseColWidth="10" defaultRowHeight="15" x14ac:dyDescent="0.25"/>
  <cols>
    <col min="1" max="1" width="49.85546875" customWidth="1"/>
    <col min="2" max="5" width="19.42578125" customWidth="1"/>
  </cols>
  <sheetData>
    <row r="1" spans="1:6" ht="84" customHeight="1" x14ac:dyDescent="0.25">
      <c r="A1" s="76" t="s">
        <v>103</v>
      </c>
      <c r="B1" s="77"/>
      <c r="C1" s="77"/>
      <c r="D1" s="77"/>
      <c r="E1" s="78"/>
      <c r="F1" s="5" t="s">
        <v>120</v>
      </c>
    </row>
    <row r="2" spans="1:6" x14ac:dyDescent="0.25">
      <c r="A2" s="79" t="s">
        <v>101</v>
      </c>
      <c r="B2" s="80"/>
      <c r="C2" s="80"/>
      <c r="D2" s="80"/>
      <c r="E2" s="81"/>
    </row>
    <row r="3" spans="1:6" ht="15.75" thickBot="1" x14ac:dyDescent="0.3">
      <c r="A3" s="71" t="s">
        <v>119</v>
      </c>
      <c r="B3" s="72"/>
      <c r="C3" s="72"/>
      <c r="D3" s="72"/>
      <c r="E3" s="73"/>
    </row>
    <row r="4" spans="1:6" ht="15.75" thickBot="1" x14ac:dyDescent="0.3">
      <c r="A4" s="39" t="s">
        <v>99</v>
      </c>
      <c r="B4" s="38" t="s">
        <v>98</v>
      </c>
      <c r="C4" s="38" t="s">
        <v>97</v>
      </c>
      <c r="D4" s="38" t="s">
        <v>96</v>
      </c>
      <c r="E4" s="38" t="s">
        <v>95</v>
      </c>
    </row>
    <row r="5" spans="1:6" x14ac:dyDescent="0.25">
      <c r="A5" s="37" t="s">
        <v>118</v>
      </c>
      <c r="B5" s="42">
        <v>0</v>
      </c>
      <c r="C5" s="42">
        <v>1562161127.0899999</v>
      </c>
      <c r="D5" s="42">
        <v>1562161127.0899999</v>
      </c>
      <c r="E5" s="42">
        <v>0</v>
      </c>
    </row>
    <row r="6" spans="1:6" x14ac:dyDescent="0.25">
      <c r="A6" s="35" t="s">
        <v>117</v>
      </c>
      <c r="B6" s="41">
        <v>0</v>
      </c>
      <c r="C6" s="41">
        <v>371129103.99000001</v>
      </c>
      <c r="D6" s="41">
        <v>371129103.99000001</v>
      </c>
      <c r="E6" s="41">
        <v>0</v>
      </c>
    </row>
    <row r="7" spans="1:6" x14ac:dyDescent="0.25">
      <c r="A7" s="35" t="s">
        <v>116</v>
      </c>
      <c r="B7" s="41">
        <v>0</v>
      </c>
      <c r="C7" s="41">
        <v>0</v>
      </c>
      <c r="D7" s="41">
        <v>0</v>
      </c>
      <c r="E7" s="41">
        <v>0</v>
      </c>
    </row>
    <row r="8" spans="1:6" x14ac:dyDescent="0.25">
      <c r="A8" s="35" t="s">
        <v>115</v>
      </c>
      <c r="B8" s="41">
        <v>0</v>
      </c>
      <c r="C8" s="41">
        <v>185553513.59999999</v>
      </c>
      <c r="D8" s="41">
        <v>0</v>
      </c>
      <c r="E8" s="41">
        <f>D8-C8</f>
        <v>-185553513.59999999</v>
      </c>
    </row>
    <row r="9" spans="1:6" x14ac:dyDescent="0.25">
      <c r="A9" s="35" t="s">
        <v>114</v>
      </c>
      <c r="B9" s="41">
        <v>0</v>
      </c>
      <c r="C9" s="41">
        <v>0</v>
      </c>
      <c r="D9" s="41">
        <v>0</v>
      </c>
      <c r="E9" s="41">
        <v>0</v>
      </c>
    </row>
    <row r="10" spans="1:6" x14ac:dyDescent="0.25">
      <c r="A10" s="35" t="s">
        <v>113</v>
      </c>
      <c r="B10" s="41">
        <v>0</v>
      </c>
      <c r="C10" s="41">
        <v>185575590.38999999</v>
      </c>
      <c r="D10" s="41">
        <v>185553513.59999999</v>
      </c>
      <c r="E10" s="41">
        <f>D10-C10</f>
        <v>-22076.789999991655</v>
      </c>
    </row>
    <row r="11" spans="1:6" x14ac:dyDescent="0.25">
      <c r="A11" s="35" t="s">
        <v>112</v>
      </c>
      <c r="B11" s="41">
        <v>0</v>
      </c>
      <c r="C11" s="41">
        <v>0</v>
      </c>
      <c r="D11" s="41">
        <v>185575590.38999999</v>
      </c>
      <c r="E11" s="41">
        <f>D11-C11</f>
        <v>185575590.38999999</v>
      </c>
    </row>
    <row r="12" spans="1:6" x14ac:dyDescent="0.25">
      <c r="A12" s="35" t="s">
        <v>111</v>
      </c>
      <c r="B12" s="41">
        <v>0</v>
      </c>
      <c r="C12" s="41">
        <v>1191032023.0999999</v>
      </c>
      <c r="D12" s="41">
        <v>1191032023.0999999</v>
      </c>
      <c r="E12" s="41">
        <v>0</v>
      </c>
    </row>
    <row r="13" spans="1:6" x14ac:dyDescent="0.25">
      <c r="A13" s="35" t="s">
        <v>110</v>
      </c>
      <c r="B13" s="41">
        <v>0</v>
      </c>
      <c r="C13" s="41">
        <v>0</v>
      </c>
      <c r="D13" s="41">
        <v>553623202.63999999</v>
      </c>
      <c r="E13" s="41">
        <f>+D13</f>
        <v>553623202.63999999</v>
      </c>
    </row>
    <row r="14" spans="1:6" x14ac:dyDescent="0.25">
      <c r="A14" s="35" t="s">
        <v>109</v>
      </c>
      <c r="B14" s="41">
        <v>0</v>
      </c>
      <c r="C14" s="41">
        <v>640416972.78999996</v>
      </c>
      <c r="D14" s="41">
        <v>200680527.12</v>
      </c>
      <c r="E14" s="41">
        <f>C14-D14</f>
        <v>439736445.66999996</v>
      </c>
    </row>
    <row r="15" spans="1:6" ht="25.5" x14ac:dyDescent="0.25">
      <c r="A15" s="35" t="s">
        <v>108</v>
      </c>
      <c r="B15" s="41">
        <v>0</v>
      </c>
      <c r="C15" s="41">
        <v>81317290.849999994</v>
      </c>
      <c r="D15" s="41">
        <v>86793770.150000006</v>
      </c>
      <c r="E15" s="41">
        <f>D15-C15</f>
        <v>5476479.3000000119</v>
      </c>
    </row>
    <row r="16" spans="1:6" x14ac:dyDescent="0.25">
      <c r="A16" s="35" t="s">
        <v>107</v>
      </c>
      <c r="B16" s="41">
        <v>0</v>
      </c>
      <c r="C16" s="41">
        <v>119363236.27</v>
      </c>
      <c r="D16" s="41">
        <v>119988239.98</v>
      </c>
      <c r="E16" s="41">
        <f>C16-D16</f>
        <v>-625003.71000000834</v>
      </c>
    </row>
    <row r="17" spans="1:11" x14ac:dyDescent="0.25">
      <c r="A17" s="35" t="s">
        <v>106</v>
      </c>
      <c r="B17" s="41">
        <v>0</v>
      </c>
      <c r="C17" s="41">
        <v>119988239.98</v>
      </c>
      <c r="D17" s="41">
        <v>119988239.98</v>
      </c>
      <c r="E17" s="41">
        <f>D17-C17</f>
        <v>0</v>
      </c>
      <c r="K17" s="3"/>
    </row>
    <row r="18" spans="1:11" x14ac:dyDescent="0.25">
      <c r="A18" s="35" t="s">
        <v>105</v>
      </c>
      <c r="B18" s="41">
        <v>0</v>
      </c>
      <c r="C18" s="41">
        <v>119988239.98</v>
      </c>
      <c r="D18" s="41">
        <v>109958043.23</v>
      </c>
      <c r="E18" s="41">
        <f>C18-D18</f>
        <v>10030196.75</v>
      </c>
    </row>
    <row r="19" spans="1:11" ht="15.75" thickBot="1" x14ac:dyDescent="0.3">
      <c r="A19" s="33" t="s">
        <v>104</v>
      </c>
      <c r="B19" s="40">
        <v>0</v>
      </c>
      <c r="C19" s="40">
        <v>109958043.23</v>
      </c>
      <c r="D19" s="40">
        <v>0</v>
      </c>
      <c r="E19" s="40">
        <f>C19-D19</f>
        <v>109958043.23</v>
      </c>
    </row>
    <row r="20" spans="1:11" x14ac:dyDescent="0.25">
      <c r="A20" s="82">
        <v>1</v>
      </c>
      <c r="B20" s="82"/>
      <c r="C20" s="82"/>
      <c r="D20" s="82"/>
      <c r="E20" s="82"/>
    </row>
    <row r="21" spans="1:11" x14ac:dyDescent="0.25">
      <c r="F21" s="5"/>
    </row>
    <row r="22" spans="1:11" ht="41.45" customHeight="1" x14ac:dyDescent="0.25">
      <c r="A22" s="74" t="s">
        <v>60</v>
      </c>
      <c r="B22" s="74"/>
      <c r="C22" s="74"/>
      <c r="D22" s="74"/>
      <c r="E22" s="74"/>
    </row>
    <row r="23" spans="1:11" s="4" customFormat="1" x14ac:dyDescent="0.25"/>
    <row r="24" spans="1:11" s="4" customFormat="1" x14ac:dyDescent="0.25"/>
    <row r="25" spans="1:11" s="4" customFormat="1" x14ac:dyDescent="0.25"/>
    <row r="26" spans="1:11" s="4" customFormat="1" x14ac:dyDescent="0.25"/>
    <row r="27" spans="1:11" s="4" customFormat="1" x14ac:dyDescent="0.25"/>
    <row r="28" spans="1:11" s="4" customFormat="1" x14ac:dyDescent="0.25"/>
  </sheetData>
  <mergeCells count="5">
    <mergeCell ref="A3:E3"/>
    <mergeCell ref="A22:E22"/>
    <mergeCell ref="A20:E20"/>
    <mergeCell ref="A1:E1"/>
    <mergeCell ref="A2:E2"/>
  </mergeCells>
  <printOptions horizontalCentered="1"/>
  <pageMargins left="0.62992125984251968" right="0.62992125984251968" top="0.94488188976377963" bottom="0.74803149606299213" header="0.31496062992125984" footer="0.31496062992125984"/>
  <pageSetup scale="97"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EFE 01</vt:lpstr>
      <vt:lpstr>CPC</vt:lpstr>
      <vt:lpstr>Hoja1</vt:lpstr>
      <vt:lpstr>1</vt:lpstr>
      <vt:lpstr>2</vt:lpstr>
      <vt:lpstr>'1'!Área_de_impresión</vt:lpstr>
      <vt:lpstr>'2'!Área_de_impresión</vt:lpstr>
      <vt:lpstr>CPC!Área_de_impresión</vt:lpstr>
      <vt:lpstr>'EFE 01'!Área_de_impresión</vt:lpstr>
      <vt:lpstr>Hoja1!Área_de_impresión</vt:lpstr>
      <vt:lpstr>'1'!Títulos_a_imprimir</vt:lpstr>
      <vt:lpstr>CPC!Títulos_a_imprimir</vt:lpstr>
      <vt:lpstr>Hoja1!Títulos_a_imprimir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archivo</cp:lastModifiedBy>
  <cp:lastPrinted>2018-04-27T02:19:26Z</cp:lastPrinted>
  <dcterms:created xsi:type="dcterms:W3CDTF">2017-06-07T16:58:07Z</dcterms:created>
  <dcterms:modified xsi:type="dcterms:W3CDTF">2018-05-04T21:10:07Z</dcterms:modified>
</cp:coreProperties>
</file>