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G21" i="1" l="1"/>
  <c r="H21" i="1"/>
  <c r="G22" i="1"/>
  <c r="H22" i="1" s="1"/>
  <c r="G23" i="1"/>
  <c r="H23" i="1" s="1"/>
  <c r="G24" i="1"/>
  <c r="H24" i="1"/>
  <c r="G25" i="1"/>
  <c r="H25" i="1"/>
  <c r="G26" i="1"/>
  <c r="H26" i="1"/>
  <c r="G27" i="1"/>
  <c r="H27" i="1"/>
  <c r="G28" i="1"/>
  <c r="H28" i="1"/>
  <c r="G20" i="1"/>
  <c r="H20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1" i="1"/>
  <c r="E19" i="1"/>
  <c r="F19" i="1"/>
  <c r="E10" i="1"/>
  <c r="F10" i="1"/>
  <c r="F8" i="1" s="1"/>
  <c r="D19" i="1"/>
  <c r="D10" i="1"/>
  <c r="E8" i="1" l="1"/>
  <c r="D8" i="1"/>
  <c r="G19" i="1"/>
  <c r="G10" i="1"/>
  <c r="H11" i="1"/>
  <c r="H10" i="1" s="1"/>
  <c r="H19" i="1"/>
  <c r="H8" i="1" l="1"/>
  <c r="G8" i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<sst xmlns="http://schemas.openxmlformats.org/spreadsheetml/2006/main" count="44" uniqueCount="44">
  <si>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</si>
  <si>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</si>
  <si>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</si>
  <si>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</si>
  <si>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</si>
  <si>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</si>
  <si>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</si>
  <si>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</si>
  <si>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</si>
  <si>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</si>
  <si>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</si>
  <si>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</si>
  <si>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</si>
  <si>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</si>
  <si>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</si>
  <si>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</si>
  <si>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</si>
  <si>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</si>
  <si>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</si>
  <si>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</si>
  <si>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</si>
  <si>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</si>
  <si>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</si>
  <si>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</si>
  <si>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</si>
  <si>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</si>
  <si>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</si>
  <si>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</si>
  <si>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</si>
  <si>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</si>
  <si>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ASEC_EAA_1erTRIM_Q4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</si>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</sst>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</xdr:col>
      <xdr:colOff>549036</xdr:colOff>
      <xdr:row>3</xdr:row>
      <xdr:rowOff>171450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A08A8A9D-5553-4B2A-B304-F904F6C5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0025"/>
          <a:ext cx="691911" cy="542925"/>
        </a:xfrm>
        <a:prstGeom prst="rect">
          <a:avLst/>
        </a:prstGeom>
      </xdr:spPr>
    </xdr:pic>
    <xdr:clientData/>
  </xdr:twoCellAnchor>
  <xdr:twoCellAnchor>
    <xdr:from>
      <xdr:col>6</xdr:col>
      <xdr:colOff>933450</xdr:colOff>
      <xdr:row>76</xdr:row>
      <xdr:rowOff>0</xdr:rowOff>
    </xdr:from>
    <xdr:to>
      <xdr:col>8</xdr:col>
      <xdr:colOff>247650</xdr:colOff>
      <xdr:row>76</xdr:row>
      <xdr:rowOff>0</xdr:rowOff>
    </xdr:to>
    <xdr:cxnSp macro="">
      <xdr:nvCxnSpPr>
        <xdr:cNvPr id="4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991475" y="8143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78</xdr:row>
      <xdr:rowOff>0</xdr:rowOff>
    </xdr:from>
    <xdr:to>
      <xdr:col>8</xdr:col>
      <xdr:colOff>257175</xdr:colOff>
      <xdr:row>78</xdr:row>
      <xdr:rowOff>0</xdr:rowOff>
    </xdr:to>
    <xdr:cxnSp macro="">
      <xdr:nvCxnSpPr>
        <xdr:cNvPr id="5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8001000" y="88201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80</xdr:row>
      <xdr:rowOff>0</xdr:rowOff>
    </xdr:from>
    <xdr:to>
      <xdr:col>8</xdr:col>
      <xdr:colOff>257175</xdr:colOff>
      <xdr:row>80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8001000" y="95250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76</xdr:row>
      <xdr:rowOff>0</xdr:rowOff>
    </xdr:from>
    <xdr:to>
      <xdr:col>2</xdr:col>
      <xdr:colOff>2343150</xdr:colOff>
      <xdr:row>76</xdr:row>
      <xdr:rowOff>0</xdr:rowOff>
    </xdr:to>
    <xdr:cxnSp macro="">
      <xdr:nvCxnSpPr>
        <xdr:cNvPr id="7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52475" y="8143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78</xdr:row>
      <xdr:rowOff>0</xdr:rowOff>
    </xdr:from>
    <xdr:to>
      <xdr:col>2</xdr:col>
      <xdr:colOff>2352675</xdr:colOff>
      <xdr:row>78</xdr:row>
      <xdr:rowOff>0</xdr:rowOff>
    </xdr:to>
    <xdr:cxnSp macro="">
      <xdr:nvCxnSpPr>
        <xdr:cNvPr id="8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62000" y="88201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80</xdr:row>
      <xdr:rowOff>0</xdr:rowOff>
    </xdr:from>
    <xdr:to>
      <xdr:col>2</xdr:col>
      <xdr:colOff>2371725</xdr:colOff>
      <xdr:row>80</xdr:row>
      <xdr:rowOff>0</xdr:rowOff>
    </xdr:to>
    <xdr:cxnSp macro="">
      <xdr:nvCxnSpPr>
        <xdr:cNvPr id="9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81050" y="95250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933450</xdr:colOff>
      <xdr:row>76</xdr:row>
      <xdr:rowOff>0</xdr:rowOff>
    </xdr:from>
    <xdr:to>
      <xdr:col>8</xdr:col>
      <xdr:colOff>247650</xdr:colOff>
      <xdr:row>76</xdr:row>
      <xdr:rowOff>0</xdr:rowOff>
    </xdr:to>
    <xdr:cxnSp macro="">
      <xdr:nvCxnSpPr>
        <xdr:cNvPr id="10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991475" y="8143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78</xdr:row>
      <xdr:rowOff>0</xdr:rowOff>
    </xdr:from>
    <xdr:to>
      <xdr:col>8</xdr:col>
      <xdr:colOff>257175</xdr:colOff>
      <xdr:row>78</xdr:row>
      <xdr:rowOff>0</xdr:rowOff>
    </xdr:to>
    <xdr:cxnSp macro="">
      <xdr:nvCxnSpPr>
        <xdr:cNvPr id="11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8001000" y="88201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942975</xdr:colOff>
      <xdr:row>80</xdr:row>
      <xdr:rowOff>0</xdr:rowOff>
    </xdr:from>
    <xdr:to>
      <xdr:col>8</xdr:col>
      <xdr:colOff>257175</xdr:colOff>
      <xdr:row>80</xdr:row>
      <xdr:rowOff>0</xdr:rowOff>
    </xdr:to>
    <xdr:cxnSp macro="">
      <xdr:nvCxnSpPr>
        <xdr:cNvPr id="12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8001000" y="95250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76</xdr:row>
      <xdr:rowOff>0</xdr:rowOff>
    </xdr:from>
    <xdr:to>
      <xdr:col>2</xdr:col>
      <xdr:colOff>2343150</xdr:colOff>
      <xdr:row>76</xdr:row>
      <xdr:rowOff>0</xdr:rowOff>
    </xdr:to>
    <xdr:cxnSp macro="">
      <xdr:nvCxnSpPr>
        <xdr:cNvPr id="13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52475" y="81438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78</xdr:row>
      <xdr:rowOff>0</xdr:rowOff>
    </xdr:from>
    <xdr:to>
      <xdr:col>2</xdr:col>
      <xdr:colOff>2352675</xdr:colOff>
      <xdr:row>78</xdr:row>
      <xdr:rowOff>0</xdr:rowOff>
    </xdr:to>
    <xdr:cxnSp macro="">
      <xdr:nvCxnSpPr>
        <xdr:cNvPr id="14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62000" y="88201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80</xdr:row>
      <xdr:rowOff>0</xdr:rowOff>
    </xdr:from>
    <xdr:to>
      <xdr:col>2</xdr:col>
      <xdr:colOff>2371725</xdr:colOff>
      <xdr:row>80</xdr:row>
      <xdr:rowOff>0</xdr:rowOff>
    </xdr:to>
    <xdr:cxnSp macro="">
      <xdr:nvCxnSpPr>
        <xdr:cNvPr id="15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81050" y="95250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638175</xdr:colOff>
      <xdr:row>1</xdr:row>
      <xdr:rowOff>9525</xdr:rowOff>
    </xdr:from>
    <xdr:to>
      <xdr:col>7</xdr:col>
      <xdr:colOff>1409700</xdr:colOff>
      <xdr:row>3</xdr:row>
      <xdr:rowOff>161925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200025"/>
          <a:ext cx="77152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abSelected="1" zoomScaleNormal="100" workbookViewId="0">
      <selection activeCell="I82" sqref="B2:I82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9" width="6.7109375" style="1" customWidth="1"/>
    <col min="10" max="16384" width="11.5703125" style="1"/>
  </cols>
  <sheetData>
    <row r="1" spans="2:8" thickBot="1" x14ac:dyDescent="0.35"/>
    <row r="2" spans="2:8" x14ac:dyDescent="0.25">
      <c r="B2" s="22" t="s">
        <v>31</v>
      </c>
      <c r="C2" s="23"/>
      <c r="D2" s="23"/>
      <c r="E2" s="23"/>
      <c r="F2" s="23"/>
      <c r="G2" s="23"/>
      <c r="H2" s="24"/>
    </row>
    <row r="3" spans="2:8" x14ac:dyDescent="0.25">
      <c r="B3" s="25" t="s">
        <v>0</v>
      </c>
      <c r="C3" s="26"/>
      <c r="D3" s="26"/>
      <c r="E3" s="26"/>
      <c r="F3" s="26"/>
      <c r="G3" s="26"/>
      <c r="H3" s="27"/>
    </row>
    <row r="4" spans="2:8" thickBot="1" x14ac:dyDescent="0.35">
      <c r="B4" s="28" t="s">
        <v>29</v>
      </c>
      <c r="C4" s="29"/>
      <c r="D4" s="29"/>
      <c r="E4" s="29"/>
      <c r="F4" s="29"/>
      <c r="G4" s="29"/>
      <c r="H4" s="30"/>
    </row>
    <row r="5" spans="2:8" x14ac:dyDescent="0.25">
      <c r="B5" s="31" t="s">
        <v>1</v>
      </c>
      <c r="C5" s="32"/>
      <c r="D5" s="34" t="s">
        <v>2</v>
      </c>
      <c r="E5" s="34" t="s">
        <v>3</v>
      </c>
      <c r="F5" s="34" t="s">
        <v>4</v>
      </c>
      <c r="G5" s="2" t="s">
        <v>5</v>
      </c>
      <c r="H5" s="2" t="s">
        <v>6</v>
      </c>
    </row>
    <row r="6" spans="2:8" ht="15.75" thickBot="1" x14ac:dyDescent="0.3">
      <c r="B6" s="28"/>
      <c r="C6" s="33"/>
      <c r="D6" s="35"/>
      <c r="E6" s="35"/>
      <c r="F6" s="35"/>
      <c r="G6" s="12" t="s">
        <v>7</v>
      </c>
      <c r="H6" s="12" t="s">
        <v>8</v>
      </c>
    </row>
    <row r="7" spans="2:8" ht="14.45" x14ac:dyDescent="0.3">
      <c r="B7" s="18"/>
      <c r="C7" s="19"/>
      <c r="D7" s="3"/>
      <c r="E7" s="3"/>
      <c r="F7" s="3"/>
      <c r="G7" s="3"/>
      <c r="H7" s="3"/>
    </row>
    <row r="8" spans="2:8" x14ac:dyDescent="0.25">
      <c r="B8" s="20" t="s">
        <v>9</v>
      </c>
      <c r="C8" s="21"/>
      <c r="D8" s="4">
        <f>+D10+D19</f>
        <v>16754913.08</v>
      </c>
      <c r="E8" s="4">
        <f t="shared" ref="E8:H8" si="0">+E10+E19</f>
        <v>47465612.749999993</v>
      </c>
      <c r="F8" s="4">
        <f t="shared" si="0"/>
        <v>41493158.480000004</v>
      </c>
      <c r="G8" s="4">
        <f t="shared" si="0"/>
        <v>22727367.349999994</v>
      </c>
      <c r="H8" s="4">
        <f t="shared" si="0"/>
        <v>5972454.2699999958</v>
      </c>
    </row>
    <row r="9" spans="2:8" ht="14.45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96346.74</v>
      </c>
      <c r="E10" s="4">
        <f t="shared" ref="E10:H10" si="1">SUM(E11:E17)</f>
        <v>46667518.739999995</v>
      </c>
      <c r="F10" s="4">
        <f t="shared" si="1"/>
        <v>41493158.480000004</v>
      </c>
      <c r="G10" s="4">
        <f t="shared" si="1"/>
        <v>5270706.9999999963</v>
      </c>
      <c r="H10" s="4">
        <f t="shared" si="1"/>
        <v>5174360.2599999961</v>
      </c>
    </row>
    <row r="11" spans="2:8" x14ac:dyDescent="0.25">
      <c r="B11" s="7"/>
      <c r="C11" s="3" t="s">
        <v>11</v>
      </c>
      <c r="D11" s="6">
        <v>-3198.73</v>
      </c>
      <c r="E11" s="6">
        <v>27756912.059999999</v>
      </c>
      <c r="F11" s="6">
        <v>23567207.550000001</v>
      </c>
      <c r="G11" s="6">
        <f>+D11+E11-F11</f>
        <v>4186505.7799999975</v>
      </c>
      <c r="H11" s="6">
        <f>+G11-D11</f>
        <v>4189704.5099999974</v>
      </c>
    </row>
    <row r="12" spans="2:8" x14ac:dyDescent="0.25">
      <c r="B12" s="7"/>
      <c r="C12" s="3" t="s">
        <v>12</v>
      </c>
      <c r="D12" s="6">
        <v>99545.47</v>
      </c>
      <c r="E12" s="6">
        <v>18910606.68</v>
      </c>
      <c r="F12" s="6">
        <v>17925950.93</v>
      </c>
      <c r="G12" s="6">
        <f t="shared" ref="G12:G17" si="2">+D12+E12-F12</f>
        <v>1084201.2199999988</v>
      </c>
      <c r="H12" s="6">
        <f t="shared" ref="H12:H17" si="3">+G12-D12</f>
        <v>984655.74999999884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16658566.34</v>
      </c>
      <c r="E19" s="4">
        <f t="shared" ref="E19:H19" si="4">SUM(E20:E28)</f>
        <v>798094.01</v>
      </c>
      <c r="F19" s="4">
        <f t="shared" si="4"/>
        <v>0</v>
      </c>
      <c r="G19" s="4">
        <f t="shared" si="4"/>
        <v>17456660.349999998</v>
      </c>
      <c r="H19" s="4">
        <f t="shared" si="4"/>
        <v>798094.00999999978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" si="5">+D20+E20-F20</f>
        <v>0</v>
      </c>
      <c r="H20" s="6">
        <f t="shared" ref="H20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ref="G21:G28" si="7">+D21+E21-F21</f>
        <v>0</v>
      </c>
      <c r="H21" s="6">
        <f t="shared" ref="H21:H28" si="8">+G21-D21</f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8997479.6199999992</v>
      </c>
      <c r="E22" s="6">
        <v>470795</v>
      </c>
      <c r="F22" s="6">
        <v>0</v>
      </c>
      <c r="G22" s="6">
        <f t="shared" si="7"/>
        <v>9468274.6199999992</v>
      </c>
      <c r="H22" s="6">
        <f t="shared" si="8"/>
        <v>470795</v>
      </c>
    </row>
    <row r="23" spans="1:8" x14ac:dyDescent="0.25">
      <c r="B23" s="7"/>
      <c r="C23" s="3" t="s">
        <v>22</v>
      </c>
      <c r="D23" s="6">
        <v>7661086.7199999997</v>
      </c>
      <c r="E23" s="6">
        <v>327299.01</v>
      </c>
      <c r="F23" s="6">
        <v>0</v>
      </c>
      <c r="G23" s="6">
        <f t="shared" si="7"/>
        <v>7988385.7299999995</v>
      </c>
      <c r="H23" s="6">
        <f t="shared" si="8"/>
        <v>327299.00999999978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7"/>
        <v>0</v>
      </c>
      <c r="H24" s="6">
        <f t="shared" si="8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7"/>
        <v>0</v>
      </c>
      <c r="H25" s="6">
        <f t="shared" si="8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7"/>
        <v>0</v>
      </c>
      <c r="H26" s="6">
        <f t="shared" si="8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7"/>
        <v>0</v>
      </c>
      <c r="H27" s="6">
        <f t="shared" si="8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7"/>
        <v>0</v>
      </c>
      <c r="H28" s="6">
        <f t="shared" si="8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7" t="s">
        <v>28</v>
      </c>
      <c r="C31" s="17"/>
      <c r="D31" s="17"/>
      <c r="E31" s="17"/>
      <c r="F31" s="17"/>
      <c r="G31" s="17"/>
      <c r="H31" s="17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3:8" hidden="1" x14ac:dyDescent="0.25"/>
    <row r="66" spans="3:8" hidden="1" x14ac:dyDescent="0.25"/>
    <row r="67" spans="3:8" hidden="1" x14ac:dyDescent="0.25"/>
    <row r="68" spans="3:8" hidden="1" x14ac:dyDescent="0.25"/>
    <row r="69" spans="3:8" hidden="1" x14ac:dyDescent="0.25"/>
    <row r="70" spans="3:8" hidden="1" x14ac:dyDescent="0.25"/>
    <row r="71" spans="3:8" hidden="1" x14ac:dyDescent="0.25"/>
    <row r="72" spans="3:8" hidden="1" x14ac:dyDescent="0.25"/>
    <row r="73" spans="3:8" hidden="1" x14ac:dyDescent="0.25"/>
    <row r="74" spans="3:8" hidden="1" x14ac:dyDescent="0.25"/>
    <row r="77" spans="3:8" x14ac:dyDescent="0.25">
      <c r="C77" s="13" t="s">
        <v>32</v>
      </c>
      <c r="H77" s="14" t="s">
        <v>33</v>
      </c>
    </row>
    <row r="78" spans="3:8" ht="38.25" customHeight="1" x14ac:dyDescent="0.25">
      <c r="C78" s="15" t="s">
        <v>34</v>
      </c>
      <c r="H78" s="16" t="s">
        <v>35</v>
      </c>
    </row>
    <row r="79" spans="3:8" x14ac:dyDescent="0.25">
      <c r="C79" s="13" t="s">
        <v>36</v>
      </c>
      <c r="H79" s="14" t="s">
        <v>37</v>
      </c>
    </row>
    <row r="80" spans="3:8" ht="40.5" customHeight="1" x14ac:dyDescent="0.25">
      <c r="C80" s="15" t="s">
        <v>38</v>
      </c>
      <c r="H80" s="16" t="s">
        <v>39</v>
      </c>
    </row>
    <row r="81" spans="3:8" x14ac:dyDescent="0.25">
      <c r="C81" s="13" t="s">
        <v>40</v>
      </c>
      <c r="H81" s="14" t="s">
        <v>41</v>
      </c>
    </row>
    <row r="82" spans="3:8" x14ac:dyDescent="0.25">
      <c r="C82" s="15" t="s">
        <v>42</v>
      </c>
      <c r="H82" s="16" t="s">
        <v>43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19685039370078741" top="0.39370078740157483" bottom="0.3937007874015748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2018-04-20T01:15:31Z</cp:lastPrinted>
  <dcterms:created xsi:type="dcterms:W3CDTF">2015-10-07T18:30:50Z</dcterms:created>
  <dcterms:modified xsi:type="dcterms:W3CDTF">2018-04-20T01:15:34Z</dcterms:modified>
</cp:coreProperties>
</file>