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ESPACHO LOPEZ Y ASOCIADOS SC\PRIMER TRIMESTRE\II. Información Presupuestaria\"/>
    </mc:Choice>
  </mc:AlternateContent>
  <bookViews>
    <workbookView xWindow="360" yWindow="405" windowWidth="24240" windowHeight="12300"/>
  </bookViews>
  <sheets>
    <sheet name="EAE COG" sheetId="1" r:id="rId1"/>
  </sheets>
  <definedNames>
    <definedName name="_xlnm.Print_Area" localSheetId="0">'EAE COG'!$B$2:$I$81</definedName>
  </definedNames>
  <calcPr calcId="152511"/>
</workbook>
</file>

<file path=xl/calcChain.xml><?xml version="1.0" encoding="utf-8"?>
<calcChain xmlns="http://schemas.openxmlformats.org/spreadsheetml/2006/main">
  <c r="H73" i="1" l="1"/>
  <c r="G73" i="1"/>
  <c r="E73" i="1"/>
  <c r="D73" i="1"/>
  <c r="H69" i="1"/>
  <c r="G69" i="1"/>
  <c r="E69" i="1"/>
  <c r="D69" i="1"/>
  <c r="H61" i="1"/>
  <c r="G61" i="1"/>
  <c r="E61" i="1"/>
  <c r="D61" i="1"/>
  <c r="H57" i="1"/>
  <c r="G57" i="1"/>
  <c r="E57" i="1"/>
  <c r="D57" i="1"/>
  <c r="H47" i="1"/>
  <c r="G47" i="1"/>
  <c r="E47" i="1"/>
  <c r="D47" i="1"/>
  <c r="H37" i="1"/>
  <c r="G37" i="1"/>
  <c r="E37" i="1"/>
  <c r="D37" i="1"/>
  <c r="H27" i="1"/>
  <c r="G27" i="1"/>
  <c r="E27" i="1"/>
  <c r="D27" i="1"/>
  <c r="H17" i="1"/>
  <c r="G17" i="1"/>
  <c r="E17" i="1"/>
  <c r="D17" i="1"/>
  <c r="I79" i="1"/>
  <c r="I77" i="1"/>
  <c r="I72" i="1"/>
  <c r="I70" i="1"/>
  <c r="I67" i="1"/>
  <c r="I65" i="1"/>
  <c r="I63" i="1"/>
  <c r="I51" i="1"/>
  <c r="I46" i="1"/>
  <c r="F80" i="1"/>
  <c r="I80" i="1" s="1"/>
  <c r="F79" i="1"/>
  <c r="F78" i="1"/>
  <c r="I78" i="1" s="1"/>
  <c r="F77" i="1"/>
  <c r="F76" i="1"/>
  <c r="I76" i="1" s="1"/>
  <c r="F75" i="1"/>
  <c r="I75" i="1" s="1"/>
  <c r="F74" i="1"/>
  <c r="I74" i="1" s="1"/>
  <c r="F72" i="1"/>
  <c r="F71" i="1"/>
  <c r="I71" i="1" s="1"/>
  <c r="F70" i="1"/>
  <c r="F69" i="1" s="1"/>
  <c r="F68" i="1"/>
  <c r="I68" i="1" s="1"/>
  <c r="F67" i="1"/>
  <c r="F66" i="1"/>
  <c r="I66" i="1" s="1"/>
  <c r="F65" i="1"/>
  <c r="F64" i="1"/>
  <c r="I64" i="1" s="1"/>
  <c r="F63" i="1"/>
  <c r="F62" i="1"/>
  <c r="F61" i="1" s="1"/>
  <c r="F60" i="1"/>
  <c r="I60" i="1" s="1"/>
  <c r="F59" i="1"/>
  <c r="I59" i="1" s="1"/>
  <c r="F58" i="1"/>
  <c r="F56" i="1"/>
  <c r="I56" i="1" s="1"/>
  <c r="F55" i="1"/>
  <c r="I55" i="1" s="1"/>
  <c r="F54" i="1"/>
  <c r="I54" i="1" s="1"/>
  <c r="F53" i="1"/>
  <c r="I53" i="1" s="1"/>
  <c r="F52" i="1"/>
  <c r="I52" i="1" s="1"/>
  <c r="F51" i="1"/>
  <c r="F50" i="1"/>
  <c r="I50" i="1" s="1"/>
  <c r="F49" i="1"/>
  <c r="I49" i="1" s="1"/>
  <c r="F48" i="1"/>
  <c r="I48" i="1" s="1"/>
  <c r="F46" i="1"/>
  <c r="F45" i="1"/>
  <c r="I45" i="1" s="1"/>
  <c r="F44" i="1"/>
  <c r="I44" i="1" s="1"/>
  <c r="F43" i="1"/>
  <c r="I43" i="1" s="1"/>
  <c r="F42" i="1"/>
  <c r="I42" i="1" s="1"/>
  <c r="F41" i="1"/>
  <c r="I41" i="1" s="1"/>
  <c r="F40" i="1"/>
  <c r="F39" i="1"/>
  <c r="I39" i="1" s="1"/>
  <c r="F38" i="1"/>
  <c r="I38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H9" i="1"/>
  <c r="H81" i="1" s="1"/>
  <c r="G9" i="1"/>
  <c r="E9" i="1"/>
  <c r="D9" i="1"/>
  <c r="I47" i="1" l="1"/>
  <c r="E81" i="1"/>
  <c r="F9" i="1"/>
  <c r="I69" i="1"/>
  <c r="G81" i="1"/>
  <c r="F57" i="1"/>
  <c r="I62" i="1"/>
  <c r="I61" i="1" s="1"/>
  <c r="F47" i="1"/>
  <c r="D81" i="1"/>
  <c r="I10" i="1"/>
  <c r="I9" i="1" s="1"/>
  <c r="I73" i="1"/>
  <c r="F73" i="1"/>
  <c r="I58" i="1"/>
  <c r="I57" i="1" s="1"/>
  <c r="F37" i="1"/>
  <c r="I40" i="1"/>
  <c r="I37" i="1" s="1"/>
  <c r="I27" i="1"/>
  <c r="F27" i="1"/>
  <c r="F17" i="1"/>
  <c r="I18" i="1"/>
  <c r="I17" i="1" s="1"/>
  <c r="F81" i="1" l="1"/>
  <c r="I81" i="1"/>
</calcChain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<sst xmlns="http://schemas.openxmlformats.org/spreadsheetml/2006/main" count="92" uniqueCount="92">
  <si>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</si>
  <si>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</si>
  <si>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</si>
  <si>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</si>
  <si>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</si>
  <si>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</si>
  <si>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</si>
  <si>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</si>
  <si>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</si>
  <si>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</si>
  <si>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</si>
  <si>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</si>
  <si>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</si>
  <si>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</si>
  <si>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</si>
  <si>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</si>
  <si>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</si>
  <si>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</si>
  <si>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</si>
  <si>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</si>
  <si>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</si>
  <si>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</si>
  <si>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</si>
  <si>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</si>
  <si>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</si>
  <si>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</si>
  <si>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</si>
  <si>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</si>
  <si>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</si>
  <si>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</si>
  <si>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</si>
  <si>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</si>
  <si>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</si>
  <si>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</si>
  <si>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</si>
  <si>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</si>
  <si>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</si>
  <si>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</si>
  <si>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</si>
  <si>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</si>
  <si>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</si>
  <si>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</si>
  <si>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</si>
  <si>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</si>
  <si>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</si>
  <si>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</si>
  <si>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</si>
  <si>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</si>
  <si>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</si>
  <si>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</si>
  <si>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</si>
  <si>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</si>
  <si>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</si>
  <si>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</si>
  <si>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</si>
  <si>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</si>
  <si>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</si>
  <si>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</si>
  <si>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</si>
  <si>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</si>
  <si>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</si>
  <si>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</si>
  <si>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</si>
  <si>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</si>
  <si>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</si>
  <si>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</si>
  <si>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</si>
  <si>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</si>
  <si>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</si>
  <si>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</si>
  <si>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</si>
  <si>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</si>
  <si>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</si>
  <si>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</si>
  <si>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</si>
  <si>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</si>
  <si>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</si>
  <si>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</si>
  <si>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</si>
  <si>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</si>
  <si>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</si>
  <si>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</si>
  <si>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</si>
  <si>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</si>
  <si>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</si>
  <si>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1</t>
  </si>
  <si>
    <t>2</t>
  </si>
  <si>
    <t>4</t>
  </si>
  <si>
    <t>5</t>
  </si>
  <si>
    <t>Del 01 de enero al 31 de marzo de 2018</t>
  </si>
  <si>
    <t>ASEC_EAEPECOG_1erTRIM_F5</t>
  </si>
  <si>
    <t>Presidencia Municipal de Lamadrid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</si>
</sst>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4" fontId="3" fillId="4" borderId="15" xfId="0" applyNumberFormat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2" fillId="4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49" fontId="2" fillId="3" borderId="1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tabSelected="1" topLeftCell="A61" zoomScale="90" zoomScaleNormal="90" workbookViewId="0">
      <selection activeCell="G37" sqref="G37"/>
    </sheetView>
  </sheetViews>
  <sheetFormatPr baseColWidth="10" defaultColWidth="11.42578125" defaultRowHeight="12" x14ac:dyDescent="0.2"/>
  <cols>
    <col min="1" max="1" width="0.85546875" style="1" customWidth="1"/>
    <col min="2" max="2" width="3.140625" style="1" customWidth="1"/>
    <col min="3" max="3" width="65.42578125" style="1" customWidth="1"/>
    <col min="4" max="9" width="15.85546875" style="1" customWidth="1"/>
    <col min="10" max="16384" width="11.42578125" style="1"/>
  </cols>
  <sheetData>
    <row r="1" spans="2:11" ht="4.5" customHeight="1" thickBot="1" x14ac:dyDescent="0.25"/>
    <row r="2" spans="2:11" ht="15" x14ac:dyDescent="0.25">
      <c r="B2" s="12" t="s">
        <v>91</v>
      </c>
      <c r="C2" s="13"/>
      <c r="D2" s="13"/>
      <c r="E2" s="13"/>
      <c r="F2" s="13"/>
      <c r="G2" s="13"/>
      <c r="H2" s="13"/>
      <c r="I2" s="14"/>
      <c r="K2" s="10" t="s">
        <v>90</v>
      </c>
    </row>
    <row r="3" spans="2:11" x14ac:dyDescent="0.2">
      <c r="B3" s="15" t="s">
        <v>0</v>
      </c>
      <c r="C3" s="16"/>
      <c r="D3" s="16"/>
      <c r="E3" s="16"/>
      <c r="F3" s="16"/>
      <c r="G3" s="16"/>
      <c r="H3" s="16"/>
      <c r="I3" s="17"/>
    </row>
    <row r="4" spans="2:11" x14ac:dyDescent="0.2">
      <c r="B4" s="15" t="s">
        <v>1</v>
      </c>
      <c r="C4" s="16"/>
      <c r="D4" s="16"/>
      <c r="E4" s="16"/>
      <c r="F4" s="16"/>
      <c r="G4" s="16"/>
      <c r="H4" s="16"/>
      <c r="I4" s="17"/>
    </row>
    <row r="5" spans="2:11" ht="12.75" thickBot="1" x14ac:dyDescent="0.25">
      <c r="B5" s="18" t="s">
        <v>89</v>
      </c>
      <c r="C5" s="19"/>
      <c r="D5" s="19"/>
      <c r="E5" s="19"/>
      <c r="F5" s="19"/>
      <c r="G5" s="19"/>
      <c r="H5" s="19"/>
      <c r="I5" s="20"/>
    </row>
    <row r="6" spans="2:11" ht="12.75" thickBot="1" x14ac:dyDescent="0.25">
      <c r="B6" s="21" t="s">
        <v>2</v>
      </c>
      <c r="C6" s="22"/>
      <c r="D6" s="27" t="s">
        <v>3</v>
      </c>
      <c r="E6" s="28"/>
      <c r="F6" s="28"/>
      <c r="G6" s="28"/>
      <c r="H6" s="29"/>
      <c r="I6" s="30" t="s">
        <v>4</v>
      </c>
    </row>
    <row r="7" spans="2:11" ht="24.75" thickBot="1" x14ac:dyDescent="0.25">
      <c r="B7" s="23"/>
      <c r="C7" s="24"/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31"/>
    </row>
    <row r="8" spans="2:11" ht="12.75" thickBot="1" x14ac:dyDescent="0.25">
      <c r="B8" s="25"/>
      <c r="C8" s="26"/>
      <c r="D8" s="11" t="s">
        <v>85</v>
      </c>
      <c r="E8" s="11" t="s">
        <v>86</v>
      </c>
      <c r="F8" s="11" t="s">
        <v>10</v>
      </c>
      <c r="G8" s="11" t="s">
        <v>87</v>
      </c>
      <c r="H8" s="11" t="s">
        <v>88</v>
      </c>
      <c r="I8" s="11" t="s">
        <v>11</v>
      </c>
    </row>
    <row r="9" spans="2:11" s="9" customFormat="1" x14ac:dyDescent="0.2">
      <c r="B9" s="36" t="s">
        <v>12</v>
      </c>
      <c r="C9" s="37"/>
      <c r="D9" s="8">
        <f>SUM(D10:D16)</f>
        <v>13205755.050000001</v>
      </c>
      <c r="E9" s="8">
        <f t="shared" ref="E9:I9" si="0">SUM(E10:E16)</f>
        <v>116040</v>
      </c>
      <c r="F9" s="8">
        <f t="shared" si="0"/>
        <v>13321795.050000001</v>
      </c>
      <c r="G9" s="8">
        <f t="shared" si="0"/>
        <v>2287818.1999999997</v>
      </c>
      <c r="H9" s="8">
        <f t="shared" si="0"/>
        <v>2287818.1999999997</v>
      </c>
      <c r="I9" s="8">
        <f t="shared" si="0"/>
        <v>11033976.849999998</v>
      </c>
    </row>
    <row r="10" spans="2:11" x14ac:dyDescent="0.2">
      <c r="B10" s="2"/>
      <c r="C10" s="3" t="s">
        <v>13</v>
      </c>
      <c r="D10" s="6">
        <v>8978956.0199999996</v>
      </c>
      <c r="E10" s="6">
        <v>26857</v>
      </c>
      <c r="F10" s="6">
        <f>D10+E10</f>
        <v>9005813.0199999996</v>
      </c>
      <c r="G10" s="6">
        <v>2089700.65</v>
      </c>
      <c r="H10" s="6">
        <v>2089700.65</v>
      </c>
      <c r="I10" s="6">
        <f>F10-G10</f>
        <v>6916112.3699999992</v>
      </c>
    </row>
    <row r="11" spans="2:11" x14ac:dyDescent="0.2">
      <c r="B11" s="2"/>
      <c r="C11" s="3" t="s">
        <v>14</v>
      </c>
      <c r="D11" s="6">
        <v>312600</v>
      </c>
      <c r="E11" s="6">
        <v>0</v>
      </c>
      <c r="F11" s="6">
        <f t="shared" ref="F11:F74" si="1">D11+E11</f>
        <v>312600</v>
      </c>
      <c r="G11" s="6">
        <v>10000</v>
      </c>
      <c r="H11" s="6">
        <v>10000</v>
      </c>
      <c r="I11" s="6">
        <f t="shared" ref="I11:I74" si="2">F11-G11</f>
        <v>302600</v>
      </c>
    </row>
    <row r="12" spans="2:11" x14ac:dyDescent="0.2">
      <c r="B12" s="2"/>
      <c r="C12" s="3" t="s">
        <v>15</v>
      </c>
      <c r="D12" s="6">
        <v>1299251.9099999999</v>
      </c>
      <c r="E12" s="6">
        <v>89183</v>
      </c>
      <c r="F12" s="6">
        <f t="shared" si="1"/>
        <v>1388434.91</v>
      </c>
      <c r="G12" s="6">
        <v>188117.55</v>
      </c>
      <c r="H12" s="6">
        <v>188117.55</v>
      </c>
      <c r="I12" s="6">
        <f t="shared" si="2"/>
        <v>1200317.3599999999</v>
      </c>
    </row>
    <row r="13" spans="2:11" x14ac:dyDescent="0.2">
      <c r="B13" s="2"/>
      <c r="C13" s="3" t="s">
        <v>16</v>
      </c>
      <c r="D13" s="6">
        <v>1616677.12</v>
      </c>
      <c r="E13" s="6">
        <v>0</v>
      </c>
      <c r="F13" s="6">
        <f t="shared" si="1"/>
        <v>1616677.12</v>
      </c>
      <c r="G13" s="6">
        <v>0</v>
      </c>
      <c r="H13" s="6">
        <v>0</v>
      </c>
      <c r="I13" s="6">
        <f t="shared" si="2"/>
        <v>1616677.12</v>
      </c>
    </row>
    <row r="14" spans="2:11" x14ac:dyDescent="0.2">
      <c r="B14" s="2"/>
      <c r="C14" s="3" t="s">
        <v>17</v>
      </c>
      <c r="D14" s="6">
        <v>806501</v>
      </c>
      <c r="E14" s="6">
        <v>0</v>
      </c>
      <c r="F14" s="6">
        <f t="shared" si="1"/>
        <v>806501</v>
      </c>
      <c r="G14" s="6">
        <v>0</v>
      </c>
      <c r="H14" s="6">
        <v>0</v>
      </c>
      <c r="I14" s="6">
        <f t="shared" si="2"/>
        <v>806501</v>
      </c>
    </row>
    <row r="15" spans="2:11" x14ac:dyDescent="0.2">
      <c r="B15" s="2"/>
      <c r="C15" s="3" t="s">
        <v>18</v>
      </c>
      <c r="D15" s="6">
        <v>191769</v>
      </c>
      <c r="E15" s="6">
        <v>0</v>
      </c>
      <c r="F15" s="6">
        <f t="shared" si="1"/>
        <v>191769</v>
      </c>
      <c r="G15" s="6">
        <v>0</v>
      </c>
      <c r="H15" s="6">
        <v>0</v>
      </c>
      <c r="I15" s="6">
        <f t="shared" si="2"/>
        <v>191769</v>
      </c>
    </row>
    <row r="16" spans="2:11" x14ac:dyDescent="0.2">
      <c r="B16" s="2"/>
      <c r="C16" s="3" t="s">
        <v>19</v>
      </c>
      <c r="D16" s="6">
        <v>0</v>
      </c>
      <c r="E16" s="6">
        <v>0</v>
      </c>
      <c r="F16" s="6">
        <f t="shared" si="1"/>
        <v>0</v>
      </c>
      <c r="G16" s="6">
        <v>0</v>
      </c>
      <c r="H16" s="6">
        <v>0</v>
      </c>
      <c r="I16" s="6">
        <f t="shared" si="2"/>
        <v>0</v>
      </c>
    </row>
    <row r="17" spans="2:9" s="9" customFormat="1" x14ac:dyDescent="0.2">
      <c r="B17" s="32" t="s">
        <v>20</v>
      </c>
      <c r="C17" s="33"/>
      <c r="D17" s="8">
        <f>SUM(D18:D26)</f>
        <v>1867938.98</v>
      </c>
      <c r="E17" s="8">
        <f t="shared" ref="E17:I17" si="3">SUM(E18:E26)</f>
        <v>332000</v>
      </c>
      <c r="F17" s="8">
        <f t="shared" si="3"/>
        <v>2199938.98</v>
      </c>
      <c r="G17" s="8">
        <f t="shared" si="3"/>
        <v>657971.93999999994</v>
      </c>
      <c r="H17" s="8">
        <f t="shared" si="3"/>
        <v>657971.93999999994</v>
      </c>
      <c r="I17" s="8">
        <f t="shared" si="3"/>
        <v>1541967.04</v>
      </c>
    </row>
    <row r="18" spans="2:9" x14ac:dyDescent="0.2">
      <c r="B18" s="2"/>
      <c r="C18" s="3" t="s">
        <v>21</v>
      </c>
      <c r="D18" s="6">
        <v>169699.92</v>
      </c>
      <c r="E18" s="6">
        <v>43000</v>
      </c>
      <c r="F18" s="6">
        <f t="shared" si="1"/>
        <v>212699.92</v>
      </c>
      <c r="G18" s="6">
        <v>76796.08</v>
      </c>
      <c r="H18" s="6">
        <v>76796.08</v>
      </c>
      <c r="I18" s="6">
        <f t="shared" si="2"/>
        <v>135903.84000000003</v>
      </c>
    </row>
    <row r="19" spans="2:9" x14ac:dyDescent="0.2">
      <c r="B19" s="2"/>
      <c r="C19" s="3" t="s">
        <v>22</v>
      </c>
      <c r="D19" s="6">
        <v>98838.76</v>
      </c>
      <c r="E19" s="6">
        <v>12000</v>
      </c>
      <c r="F19" s="6">
        <f t="shared" si="1"/>
        <v>110838.76</v>
      </c>
      <c r="G19" s="6">
        <v>34105.199999999997</v>
      </c>
      <c r="H19" s="6">
        <v>34105.199999999997</v>
      </c>
      <c r="I19" s="6">
        <f t="shared" si="2"/>
        <v>76733.56</v>
      </c>
    </row>
    <row r="20" spans="2:9" x14ac:dyDescent="0.2">
      <c r="B20" s="2"/>
      <c r="C20" s="3" t="s">
        <v>23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2"/>
        <v>0</v>
      </c>
    </row>
    <row r="21" spans="2:9" x14ac:dyDescent="0.2">
      <c r="B21" s="2"/>
      <c r="C21" s="3" t="s">
        <v>24</v>
      </c>
      <c r="D21" s="6">
        <v>95000</v>
      </c>
      <c r="E21" s="6">
        <v>70500</v>
      </c>
      <c r="F21" s="6">
        <f t="shared" si="1"/>
        <v>165500</v>
      </c>
      <c r="G21" s="6">
        <v>82438.259999999995</v>
      </c>
      <c r="H21" s="6">
        <v>82438.259999999995</v>
      </c>
      <c r="I21" s="6">
        <f t="shared" si="2"/>
        <v>83061.740000000005</v>
      </c>
    </row>
    <row r="22" spans="2:9" x14ac:dyDescent="0.2">
      <c r="B22" s="2"/>
      <c r="C22" s="3" t="s">
        <v>25</v>
      </c>
      <c r="D22" s="6">
        <v>3999.96</v>
      </c>
      <c r="E22" s="6">
        <v>43000</v>
      </c>
      <c r="F22" s="6">
        <f t="shared" si="1"/>
        <v>46999.96</v>
      </c>
      <c r="G22" s="6">
        <v>42703.65</v>
      </c>
      <c r="H22" s="6">
        <v>42703.65</v>
      </c>
      <c r="I22" s="6">
        <f t="shared" si="2"/>
        <v>4296.3099999999977</v>
      </c>
    </row>
    <row r="23" spans="2:9" x14ac:dyDescent="0.2">
      <c r="B23" s="2"/>
      <c r="C23" s="3" t="s">
        <v>26</v>
      </c>
      <c r="D23" s="6">
        <v>1391700.34</v>
      </c>
      <c r="E23" s="6">
        <v>40000</v>
      </c>
      <c r="F23" s="6">
        <f t="shared" si="1"/>
        <v>1431700.34</v>
      </c>
      <c r="G23" s="6">
        <v>289922.75</v>
      </c>
      <c r="H23" s="6">
        <v>289922.75</v>
      </c>
      <c r="I23" s="6">
        <f t="shared" si="2"/>
        <v>1141777.5900000001</v>
      </c>
    </row>
    <row r="24" spans="2:9" x14ac:dyDescent="0.2">
      <c r="B24" s="2"/>
      <c r="C24" s="3" t="s">
        <v>27</v>
      </c>
      <c r="D24" s="6">
        <v>75000.039999999994</v>
      </c>
      <c r="E24" s="6">
        <v>42500</v>
      </c>
      <c r="F24" s="6">
        <f t="shared" si="1"/>
        <v>117500.04</v>
      </c>
      <c r="G24" s="6">
        <v>51846.2</v>
      </c>
      <c r="H24" s="6">
        <v>51846.2</v>
      </c>
      <c r="I24" s="6">
        <f t="shared" si="2"/>
        <v>65653.84</v>
      </c>
    </row>
    <row r="25" spans="2:9" x14ac:dyDescent="0.2">
      <c r="B25" s="2"/>
      <c r="C25" s="3" t="s">
        <v>28</v>
      </c>
      <c r="D25" s="6">
        <v>3000</v>
      </c>
      <c r="E25" s="6">
        <v>49000</v>
      </c>
      <c r="F25" s="6">
        <f t="shared" si="1"/>
        <v>52000</v>
      </c>
      <c r="G25" s="6">
        <v>47154</v>
      </c>
      <c r="H25" s="6">
        <v>47154</v>
      </c>
      <c r="I25" s="6">
        <f t="shared" si="2"/>
        <v>4846</v>
      </c>
    </row>
    <row r="26" spans="2:9" x14ac:dyDescent="0.2">
      <c r="B26" s="2"/>
      <c r="C26" s="3" t="s">
        <v>29</v>
      </c>
      <c r="D26" s="6">
        <v>30699.96</v>
      </c>
      <c r="E26" s="6">
        <v>32000</v>
      </c>
      <c r="F26" s="6">
        <f t="shared" si="1"/>
        <v>62699.96</v>
      </c>
      <c r="G26" s="6">
        <v>33005.800000000003</v>
      </c>
      <c r="H26" s="6">
        <v>33005.800000000003</v>
      </c>
      <c r="I26" s="6">
        <f t="shared" si="2"/>
        <v>29694.159999999996</v>
      </c>
    </row>
    <row r="27" spans="2:9" s="9" customFormat="1" x14ac:dyDescent="0.2">
      <c r="B27" s="32" t="s">
        <v>30</v>
      </c>
      <c r="C27" s="33"/>
      <c r="D27" s="8">
        <f>SUM(D28:D36)</f>
        <v>4075717.6399999997</v>
      </c>
      <c r="E27" s="8">
        <f t="shared" ref="E27:I27" si="4">SUM(E28:E36)</f>
        <v>388000</v>
      </c>
      <c r="F27" s="8">
        <f t="shared" si="4"/>
        <v>4463717.6399999997</v>
      </c>
      <c r="G27" s="8">
        <f t="shared" si="4"/>
        <v>628918.85</v>
      </c>
      <c r="H27" s="8">
        <f t="shared" si="4"/>
        <v>628918.85</v>
      </c>
      <c r="I27" s="8">
        <f t="shared" si="4"/>
        <v>3834798.7899999996</v>
      </c>
    </row>
    <row r="28" spans="2:9" x14ac:dyDescent="0.2">
      <c r="B28" s="2"/>
      <c r="C28" s="3" t="s">
        <v>31</v>
      </c>
      <c r="D28" s="6">
        <v>1093419.92</v>
      </c>
      <c r="E28" s="6">
        <v>305000</v>
      </c>
      <c r="F28" s="6">
        <f t="shared" si="1"/>
        <v>1398419.92</v>
      </c>
      <c r="G28" s="6">
        <v>262871.99</v>
      </c>
      <c r="H28" s="6">
        <v>262871.99</v>
      </c>
      <c r="I28" s="6">
        <f t="shared" si="2"/>
        <v>1135547.93</v>
      </c>
    </row>
    <row r="29" spans="2:9" x14ac:dyDescent="0.2">
      <c r="B29" s="2"/>
      <c r="C29" s="3" t="s">
        <v>32</v>
      </c>
      <c r="D29" s="6">
        <v>3500</v>
      </c>
      <c r="E29" s="6">
        <v>0</v>
      </c>
      <c r="F29" s="6">
        <f t="shared" si="1"/>
        <v>3500</v>
      </c>
      <c r="G29" s="6">
        <v>0</v>
      </c>
      <c r="H29" s="6">
        <v>0</v>
      </c>
      <c r="I29" s="6">
        <f t="shared" si="2"/>
        <v>3500</v>
      </c>
    </row>
    <row r="30" spans="2:9" x14ac:dyDescent="0.2">
      <c r="B30" s="2"/>
      <c r="C30" s="3" t="s">
        <v>33</v>
      </c>
      <c r="D30" s="6">
        <v>466000</v>
      </c>
      <c r="E30" s="6">
        <v>0</v>
      </c>
      <c r="F30" s="6">
        <f t="shared" si="1"/>
        <v>466000</v>
      </c>
      <c r="G30" s="6">
        <v>27666</v>
      </c>
      <c r="H30" s="6">
        <v>27666</v>
      </c>
      <c r="I30" s="6">
        <f t="shared" si="2"/>
        <v>438334</v>
      </c>
    </row>
    <row r="31" spans="2:9" x14ac:dyDescent="0.2">
      <c r="B31" s="2"/>
      <c r="C31" s="3" t="s">
        <v>34</v>
      </c>
      <c r="D31" s="6">
        <v>9000</v>
      </c>
      <c r="E31" s="6">
        <v>2000</v>
      </c>
      <c r="F31" s="6">
        <f t="shared" si="1"/>
        <v>11000</v>
      </c>
      <c r="G31" s="6">
        <v>3319.92</v>
      </c>
      <c r="H31" s="6">
        <v>3319.92</v>
      </c>
      <c r="I31" s="6">
        <f t="shared" si="2"/>
        <v>7680.08</v>
      </c>
    </row>
    <row r="32" spans="2:9" x14ac:dyDescent="0.2">
      <c r="B32" s="2"/>
      <c r="C32" s="3" t="s">
        <v>35</v>
      </c>
      <c r="D32" s="6">
        <v>1109999</v>
      </c>
      <c r="E32" s="6">
        <v>86000</v>
      </c>
      <c r="F32" s="6">
        <f t="shared" si="1"/>
        <v>1195999</v>
      </c>
      <c r="G32" s="6">
        <v>217335.5</v>
      </c>
      <c r="H32" s="6">
        <v>217335.5</v>
      </c>
      <c r="I32" s="6">
        <f t="shared" si="2"/>
        <v>978663.5</v>
      </c>
    </row>
    <row r="33" spans="2:9" x14ac:dyDescent="0.2">
      <c r="B33" s="2"/>
      <c r="C33" s="3" t="s">
        <v>36</v>
      </c>
      <c r="D33" s="6">
        <v>68000</v>
      </c>
      <c r="E33" s="6">
        <v>0</v>
      </c>
      <c r="F33" s="6">
        <f t="shared" si="1"/>
        <v>68000</v>
      </c>
      <c r="G33" s="6">
        <v>0</v>
      </c>
      <c r="H33" s="6">
        <v>0</v>
      </c>
      <c r="I33" s="6">
        <f t="shared" si="2"/>
        <v>68000</v>
      </c>
    </row>
    <row r="34" spans="2:9" x14ac:dyDescent="0.2">
      <c r="B34" s="2"/>
      <c r="C34" s="3" t="s">
        <v>37</v>
      </c>
      <c r="D34" s="6">
        <v>464218.72</v>
      </c>
      <c r="E34" s="6">
        <v>-20000</v>
      </c>
      <c r="F34" s="6">
        <f t="shared" si="1"/>
        <v>444218.72</v>
      </c>
      <c r="G34" s="6">
        <v>3103.42</v>
      </c>
      <c r="H34" s="6">
        <v>3103.42</v>
      </c>
      <c r="I34" s="6">
        <f t="shared" si="2"/>
        <v>441115.3</v>
      </c>
    </row>
    <row r="35" spans="2:9" x14ac:dyDescent="0.2">
      <c r="B35" s="2"/>
      <c r="C35" s="3" t="s">
        <v>38</v>
      </c>
      <c r="D35" s="6">
        <v>853880</v>
      </c>
      <c r="E35" s="6">
        <v>-15000</v>
      </c>
      <c r="F35" s="6">
        <f t="shared" si="1"/>
        <v>838880</v>
      </c>
      <c r="G35" s="6">
        <v>84554.02</v>
      </c>
      <c r="H35" s="6">
        <v>84554.02</v>
      </c>
      <c r="I35" s="6">
        <f t="shared" si="2"/>
        <v>754325.98</v>
      </c>
    </row>
    <row r="36" spans="2:9" x14ac:dyDescent="0.2">
      <c r="B36" s="2"/>
      <c r="C36" s="3" t="s">
        <v>39</v>
      </c>
      <c r="D36" s="6">
        <v>7700</v>
      </c>
      <c r="E36" s="6">
        <v>30000</v>
      </c>
      <c r="F36" s="6">
        <f t="shared" si="1"/>
        <v>37700</v>
      </c>
      <c r="G36" s="6">
        <v>30068</v>
      </c>
      <c r="H36" s="6">
        <v>30068</v>
      </c>
      <c r="I36" s="6">
        <f t="shared" si="2"/>
        <v>7632</v>
      </c>
    </row>
    <row r="37" spans="2:9" s="9" customFormat="1" x14ac:dyDescent="0.2">
      <c r="B37" s="32" t="s">
        <v>40</v>
      </c>
      <c r="C37" s="33"/>
      <c r="D37" s="8">
        <f>SUM(D38:D46)</f>
        <v>1048038.87</v>
      </c>
      <c r="E37" s="8">
        <f t="shared" ref="E37:I37" si="5">SUM(E38:E46)</f>
        <v>211200</v>
      </c>
      <c r="F37" s="8">
        <f t="shared" si="5"/>
        <v>1259238.8700000001</v>
      </c>
      <c r="G37" s="8">
        <f t="shared" si="5"/>
        <v>371284.83</v>
      </c>
      <c r="H37" s="8">
        <f t="shared" si="5"/>
        <v>371284.83</v>
      </c>
      <c r="I37" s="8">
        <f t="shared" si="5"/>
        <v>887954.04</v>
      </c>
    </row>
    <row r="38" spans="2:9" x14ac:dyDescent="0.2">
      <c r="B38" s="2"/>
      <c r="C38" s="3" t="s">
        <v>41</v>
      </c>
      <c r="D38" s="6">
        <v>50000</v>
      </c>
      <c r="E38" s="6">
        <v>0</v>
      </c>
      <c r="F38" s="6">
        <f t="shared" si="1"/>
        <v>50000</v>
      </c>
      <c r="G38" s="6">
        <v>0</v>
      </c>
      <c r="H38" s="6">
        <v>0</v>
      </c>
      <c r="I38" s="6">
        <f t="shared" si="2"/>
        <v>50000</v>
      </c>
    </row>
    <row r="39" spans="2:9" x14ac:dyDescent="0.2">
      <c r="B39" s="2"/>
      <c r="C39" s="3" t="s">
        <v>42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2"/>
        <v>0</v>
      </c>
    </row>
    <row r="40" spans="2:9" x14ac:dyDescent="0.2">
      <c r="B40" s="2"/>
      <c r="C40" s="3" t="s">
        <v>43</v>
      </c>
      <c r="D40" s="6">
        <v>155538.82999999999</v>
      </c>
      <c r="E40" s="6">
        <v>76200</v>
      </c>
      <c r="F40" s="6">
        <f t="shared" si="1"/>
        <v>231738.83</v>
      </c>
      <c r="G40" s="6">
        <v>99156.89</v>
      </c>
      <c r="H40" s="6">
        <v>99156.89</v>
      </c>
      <c r="I40" s="6">
        <f t="shared" si="2"/>
        <v>132581.94</v>
      </c>
    </row>
    <row r="41" spans="2:9" x14ac:dyDescent="0.2">
      <c r="B41" s="2"/>
      <c r="C41" s="3" t="s">
        <v>44</v>
      </c>
      <c r="D41" s="6">
        <v>639000.04</v>
      </c>
      <c r="E41" s="6">
        <v>135000</v>
      </c>
      <c r="F41" s="6">
        <f t="shared" si="1"/>
        <v>774000.04</v>
      </c>
      <c r="G41" s="6">
        <v>272127.94</v>
      </c>
      <c r="H41" s="6">
        <v>272127.94</v>
      </c>
      <c r="I41" s="6">
        <f t="shared" si="2"/>
        <v>501872.10000000003</v>
      </c>
    </row>
    <row r="42" spans="2:9" x14ac:dyDescent="0.2">
      <c r="B42" s="2"/>
      <c r="C42" s="3" t="s">
        <v>45</v>
      </c>
      <c r="D42" s="6">
        <v>198500</v>
      </c>
      <c r="E42" s="6">
        <v>0</v>
      </c>
      <c r="F42" s="6">
        <f t="shared" si="1"/>
        <v>198500</v>
      </c>
      <c r="G42" s="6">
        <v>0</v>
      </c>
      <c r="H42" s="6">
        <v>0</v>
      </c>
      <c r="I42" s="6">
        <f t="shared" si="2"/>
        <v>198500</v>
      </c>
    </row>
    <row r="43" spans="2:9" x14ac:dyDescent="0.2">
      <c r="B43" s="2"/>
      <c r="C43" s="3" t="s">
        <v>46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2"/>
        <v>0</v>
      </c>
    </row>
    <row r="44" spans="2:9" x14ac:dyDescent="0.2">
      <c r="B44" s="2"/>
      <c r="C44" s="3" t="s">
        <v>47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2"/>
        <v>0</v>
      </c>
    </row>
    <row r="45" spans="2:9" x14ac:dyDescent="0.2">
      <c r="B45" s="2"/>
      <c r="C45" s="3" t="s">
        <v>48</v>
      </c>
      <c r="D45" s="6">
        <v>5000</v>
      </c>
      <c r="E45" s="6">
        <v>0</v>
      </c>
      <c r="F45" s="6">
        <f t="shared" si="1"/>
        <v>5000</v>
      </c>
      <c r="G45" s="6">
        <v>0</v>
      </c>
      <c r="H45" s="6">
        <v>0</v>
      </c>
      <c r="I45" s="6">
        <f t="shared" si="2"/>
        <v>5000</v>
      </c>
    </row>
    <row r="46" spans="2:9" x14ac:dyDescent="0.2">
      <c r="B46" s="2"/>
      <c r="C46" s="3" t="s">
        <v>49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2"/>
        <v>0</v>
      </c>
    </row>
    <row r="47" spans="2:9" s="9" customFormat="1" x14ac:dyDescent="0.2">
      <c r="B47" s="32" t="s">
        <v>50</v>
      </c>
      <c r="C47" s="33"/>
      <c r="D47" s="8">
        <f>SUM(D48:D56)</f>
        <v>219795.44</v>
      </c>
      <c r="E47" s="8">
        <f>SUM(E48:E56)</f>
        <v>17000</v>
      </c>
      <c r="F47" s="8">
        <f t="shared" ref="F47:I47" si="6">SUM(F48:F56)</f>
        <v>236795.44</v>
      </c>
      <c r="G47" s="8">
        <f t="shared" si="6"/>
        <v>37250.400000000001</v>
      </c>
      <c r="H47" s="8">
        <f t="shared" si="6"/>
        <v>28638</v>
      </c>
      <c r="I47" s="8">
        <f t="shared" si="6"/>
        <v>199545.04</v>
      </c>
    </row>
    <row r="48" spans="2:9" x14ac:dyDescent="0.2">
      <c r="B48" s="2"/>
      <c r="C48" s="3" t="s">
        <v>51</v>
      </c>
      <c r="D48" s="6">
        <v>3000</v>
      </c>
      <c r="E48" s="6">
        <v>30000</v>
      </c>
      <c r="F48" s="6">
        <f t="shared" si="1"/>
        <v>33000</v>
      </c>
      <c r="G48" s="6">
        <v>28638</v>
      </c>
      <c r="H48" s="6">
        <v>28638</v>
      </c>
      <c r="I48" s="6">
        <f t="shared" si="2"/>
        <v>4362</v>
      </c>
    </row>
    <row r="49" spans="2:9" x14ac:dyDescent="0.2">
      <c r="B49" s="2"/>
      <c r="C49" s="3" t="s">
        <v>52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2"/>
        <v>0</v>
      </c>
    </row>
    <row r="50" spans="2:9" x14ac:dyDescent="0.2">
      <c r="B50" s="2"/>
      <c r="C50" s="3" t="s">
        <v>53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2"/>
        <v>0</v>
      </c>
    </row>
    <row r="51" spans="2:9" x14ac:dyDescent="0.2">
      <c r="B51" s="2"/>
      <c r="C51" s="3" t="s">
        <v>54</v>
      </c>
      <c r="D51" s="6">
        <v>3000</v>
      </c>
      <c r="E51" s="6">
        <v>0</v>
      </c>
      <c r="F51" s="6">
        <f t="shared" si="1"/>
        <v>3000</v>
      </c>
      <c r="G51" s="6">
        <v>0</v>
      </c>
      <c r="H51" s="6">
        <v>0</v>
      </c>
      <c r="I51" s="6">
        <f t="shared" si="2"/>
        <v>3000</v>
      </c>
    </row>
    <row r="52" spans="2:9" x14ac:dyDescent="0.2">
      <c r="B52" s="2"/>
      <c r="C52" s="3" t="s">
        <v>55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2"/>
        <v>0</v>
      </c>
    </row>
    <row r="53" spans="2:9" x14ac:dyDescent="0.2">
      <c r="B53" s="2"/>
      <c r="C53" s="3" t="s">
        <v>56</v>
      </c>
      <c r="D53" s="6">
        <v>165676.28</v>
      </c>
      <c r="E53" s="6">
        <v>-13000</v>
      </c>
      <c r="F53" s="6">
        <f t="shared" si="1"/>
        <v>152676.28</v>
      </c>
      <c r="G53" s="6">
        <v>8612.4</v>
      </c>
      <c r="H53" s="6">
        <v>0</v>
      </c>
      <c r="I53" s="6">
        <f t="shared" si="2"/>
        <v>144063.88</v>
      </c>
    </row>
    <row r="54" spans="2:9" x14ac:dyDescent="0.2">
      <c r="B54" s="2"/>
      <c r="C54" s="3" t="s">
        <v>57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2"/>
        <v>0</v>
      </c>
    </row>
    <row r="55" spans="2:9" x14ac:dyDescent="0.2">
      <c r="B55" s="2"/>
      <c r="C55" s="3" t="s">
        <v>58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2"/>
        <v>0</v>
      </c>
    </row>
    <row r="56" spans="2:9" x14ac:dyDescent="0.2">
      <c r="B56" s="2"/>
      <c r="C56" s="3" t="s">
        <v>59</v>
      </c>
      <c r="D56" s="6">
        <v>48119.16</v>
      </c>
      <c r="E56" s="6">
        <v>0</v>
      </c>
      <c r="F56" s="6">
        <f t="shared" si="1"/>
        <v>48119.16</v>
      </c>
      <c r="G56" s="6">
        <v>0</v>
      </c>
      <c r="H56" s="6">
        <v>0</v>
      </c>
      <c r="I56" s="6">
        <f t="shared" si="2"/>
        <v>48119.16</v>
      </c>
    </row>
    <row r="57" spans="2:9" s="9" customFormat="1" x14ac:dyDescent="0.2">
      <c r="B57" s="32" t="s">
        <v>60</v>
      </c>
      <c r="C57" s="33"/>
      <c r="D57" s="8">
        <f>SUM(D58:D60)</f>
        <v>660085.72</v>
      </c>
      <c r="E57" s="8">
        <f t="shared" ref="E57:I57" si="7">SUM(E58:E60)</f>
        <v>0</v>
      </c>
      <c r="F57" s="8">
        <f t="shared" si="7"/>
        <v>660085.72</v>
      </c>
      <c r="G57" s="8">
        <f t="shared" si="7"/>
        <v>0</v>
      </c>
      <c r="H57" s="8">
        <f t="shared" si="7"/>
        <v>0</v>
      </c>
      <c r="I57" s="8">
        <f t="shared" si="7"/>
        <v>660085.72</v>
      </c>
    </row>
    <row r="58" spans="2:9" x14ac:dyDescent="0.2">
      <c r="B58" s="2"/>
      <c r="C58" s="3" t="s">
        <v>61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2"/>
        <v>0</v>
      </c>
    </row>
    <row r="59" spans="2:9" x14ac:dyDescent="0.2">
      <c r="B59" s="2"/>
      <c r="C59" s="3" t="s">
        <v>62</v>
      </c>
      <c r="D59" s="6">
        <v>660085.72</v>
      </c>
      <c r="E59" s="6">
        <v>0</v>
      </c>
      <c r="F59" s="6">
        <f t="shared" si="1"/>
        <v>660085.72</v>
      </c>
      <c r="G59" s="6">
        <v>0</v>
      </c>
      <c r="H59" s="6">
        <v>0</v>
      </c>
      <c r="I59" s="6">
        <f t="shared" si="2"/>
        <v>660085.72</v>
      </c>
    </row>
    <row r="60" spans="2:9" x14ac:dyDescent="0.2">
      <c r="B60" s="2"/>
      <c r="C60" s="3" t="s">
        <v>63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2"/>
        <v>0</v>
      </c>
    </row>
    <row r="61" spans="2:9" s="9" customFormat="1" x14ac:dyDescent="0.2">
      <c r="B61" s="32" t="s">
        <v>64</v>
      </c>
      <c r="C61" s="33"/>
      <c r="D61" s="8">
        <f>SUM(D62:D68)</f>
        <v>0</v>
      </c>
      <c r="E61" s="8">
        <f t="shared" ref="E61:I61" si="8">SUM(E62:E68)</f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</row>
    <row r="62" spans="2:9" x14ac:dyDescent="0.2">
      <c r="B62" s="2"/>
      <c r="C62" s="3" t="s">
        <v>65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2"/>
        <v>0</v>
      </c>
    </row>
    <row r="63" spans="2:9" x14ac:dyDescent="0.2">
      <c r="B63" s="2"/>
      <c r="C63" s="3" t="s">
        <v>66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2"/>
        <v>0</v>
      </c>
    </row>
    <row r="64" spans="2:9" x14ac:dyDescent="0.2">
      <c r="B64" s="2"/>
      <c r="C64" s="3" t="s">
        <v>67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2"/>
        <v>0</v>
      </c>
    </row>
    <row r="65" spans="2:9" x14ac:dyDescent="0.2">
      <c r="B65" s="2"/>
      <c r="C65" s="3" t="s">
        <v>68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2"/>
        <v>0</v>
      </c>
    </row>
    <row r="66" spans="2:9" x14ac:dyDescent="0.2">
      <c r="B66" s="2"/>
      <c r="C66" s="3" t="s">
        <v>69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2"/>
        <v>0</v>
      </c>
    </row>
    <row r="67" spans="2:9" x14ac:dyDescent="0.2">
      <c r="B67" s="2"/>
      <c r="C67" s="3" t="s">
        <v>70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2"/>
        <v>0</v>
      </c>
    </row>
    <row r="68" spans="2:9" x14ac:dyDescent="0.2">
      <c r="B68" s="2"/>
      <c r="C68" s="3" t="s">
        <v>71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2"/>
        <v>0</v>
      </c>
    </row>
    <row r="69" spans="2:9" s="9" customFormat="1" x14ac:dyDescent="0.2">
      <c r="B69" s="32" t="s">
        <v>72</v>
      </c>
      <c r="C69" s="33"/>
      <c r="D69" s="8">
        <f>SUM(D70:D72)</f>
        <v>0</v>
      </c>
      <c r="E69" s="8">
        <f t="shared" ref="E69:I69" si="9">SUM(E70:E72)</f>
        <v>0</v>
      </c>
      <c r="F69" s="8">
        <f t="shared" si="9"/>
        <v>0</v>
      </c>
      <c r="G69" s="8">
        <f t="shared" si="9"/>
        <v>0</v>
      </c>
      <c r="H69" s="8">
        <f t="shared" si="9"/>
        <v>0</v>
      </c>
      <c r="I69" s="8">
        <f t="shared" si="9"/>
        <v>0</v>
      </c>
    </row>
    <row r="70" spans="2:9" x14ac:dyDescent="0.2">
      <c r="B70" s="2"/>
      <c r="C70" s="3" t="s">
        <v>73</v>
      </c>
      <c r="D70" s="6">
        <v>0</v>
      </c>
      <c r="E70" s="6">
        <v>0</v>
      </c>
      <c r="F70" s="6">
        <f t="shared" si="1"/>
        <v>0</v>
      </c>
      <c r="G70" s="6">
        <v>0</v>
      </c>
      <c r="H70" s="6">
        <v>0</v>
      </c>
      <c r="I70" s="6">
        <f t="shared" si="2"/>
        <v>0</v>
      </c>
    </row>
    <row r="71" spans="2:9" x14ac:dyDescent="0.2">
      <c r="B71" s="2"/>
      <c r="C71" s="3" t="s">
        <v>74</v>
      </c>
      <c r="D71" s="6">
        <v>0</v>
      </c>
      <c r="E71" s="6">
        <v>0</v>
      </c>
      <c r="F71" s="6">
        <f t="shared" si="1"/>
        <v>0</v>
      </c>
      <c r="G71" s="6">
        <v>0</v>
      </c>
      <c r="H71" s="6">
        <v>0</v>
      </c>
      <c r="I71" s="6">
        <f t="shared" si="2"/>
        <v>0</v>
      </c>
    </row>
    <row r="72" spans="2:9" x14ac:dyDescent="0.2">
      <c r="B72" s="2"/>
      <c r="C72" s="3" t="s">
        <v>75</v>
      </c>
      <c r="D72" s="6">
        <v>0</v>
      </c>
      <c r="E72" s="6">
        <v>0</v>
      </c>
      <c r="F72" s="6">
        <f t="shared" si="1"/>
        <v>0</v>
      </c>
      <c r="G72" s="6">
        <v>0</v>
      </c>
      <c r="H72" s="6">
        <v>0</v>
      </c>
      <c r="I72" s="6">
        <f t="shared" si="2"/>
        <v>0</v>
      </c>
    </row>
    <row r="73" spans="2:9" s="9" customFormat="1" x14ac:dyDescent="0.2">
      <c r="B73" s="32" t="s">
        <v>76</v>
      </c>
      <c r="C73" s="33"/>
      <c r="D73" s="8">
        <f>SUM(D74:D80)</f>
        <v>300000</v>
      </c>
      <c r="E73" s="8">
        <f t="shared" ref="E73:I73" si="10">SUM(E74:E80)</f>
        <v>-7000</v>
      </c>
      <c r="F73" s="8">
        <f t="shared" si="10"/>
        <v>293000</v>
      </c>
      <c r="G73" s="8">
        <f t="shared" si="10"/>
        <v>0</v>
      </c>
      <c r="H73" s="8">
        <f t="shared" si="10"/>
        <v>0</v>
      </c>
      <c r="I73" s="8">
        <f t="shared" si="10"/>
        <v>293000</v>
      </c>
    </row>
    <row r="74" spans="2:9" x14ac:dyDescent="0.2">
      <c r="B74" s="2"/>
      <c r="C74" s="3" t="s">
        <v>77</v>
      </c>
      <c r="D74" s="6">
        <v>0</v>
      </c>
      <c r="E74" s="6">
        <v>0</v>
      </c>
      <c r="F74" s="6">
        <f t="shared" si="1"/>
        <v>0</v>
      </c>
      <c r="G74" s="6">
        <v>0</v>
      </c>
      <c r="H74" s="6">
        <v>0</v>
      </c>
      <c r="I74" s="6">
        <f t="shared" si="2"/>
        <v>0</v>
      </c>
    </row>
    <row r="75" spans="2:9" x14ac:dyDescent="0.2">
      <c r="B75" s="2"/>
      <c r="C75" s="3" t="s">
        <v>78</v>
      </c>
      <c r="D75" s="6">
        <v>0</v>
      </c>
      <c r="E75" s="6">
        <v>0</v>
      </c>
      <c r="F75" s="6">
        <f t="shared" ref="F75:F80" si="11">D75+E75</f>
        <v>0</v>
      </c>
      <c r="G75" s="6">
        <v>0</v>
      </c>
      <c r="H75" s="6">
        <v>0</v>
      </c>
      <c r="I75" s="6">
        <f t="shared" ref="I75:I80" si="12">F75-G75</f>
        <v>0</v>
      </c>
    </row>
    <row r="76" spans="2:9" x14ac:dyDescent="0.2">
      <c r="B76" s="2"/>
      <c r="C76" s="3" t="s">
        <v>79</v>
      </c>
      <c r="D76" s="6">
        <v>0</v>
      </c>
      <c r="E76" s="6">
        <v>0</v>
      </c>
      <c r="F76" s="6">
        <f t="shared" si="11"/>
        <v>0</v>
      </c>
      <c r="G76" s="6">
        <v>0</v>
      </c>
      <c r="H76" s="6">
        <v>0</v>
      </c>
      <c r="I76" s="6">
        <f t="shared" si="12"/>
        <v>0</v>
      </c>
    </row>
    <row r="77" spans="2:9" x14ac:dyDescent="0.2">
      <c r="B77" s="2"/>
      <c r="C77" s="3" t="s">
        <v>80</v>
      </c>
      <c r="D77" s="6">
        <v>0</v>
      </c>
      <c r="E77" s="6">
        <v>0</v>
      </c>
      <c r="F77" s="6">
        <f t="shared" si="11"/>
        <v>0</v>
      </c>
      <c r="G77" s="6">
        <v>0</v>
      </c>
      <c r="H77" s="6">
        <v>0</v>
      </c>
      <c r="I77" s="6">
        <f t="shared" si="12"/>
        <v>0</v>
      </c>
    </row>
    <row r="78" spans="2:9" x14ac:dyDescent="0.2">
      <c r="B78" s="2"/>
      <c r="C78" s="3" t="s">
        <v>81</v>
      </c>
      <c r="D78" s="6">
        <v>0</v>
      </c>
      <c r="E78" s="6">
        <v>0</v>
      </c>
      <c r="F78" s="6">
        <f t="shared" si="11"/>
        <v>0</v>
      </c>
      <c r="G78" s="6">
        <v>0</v>
      </c>
      <c r="H78" s="6">
        <v>0</v>
      </c>
      <c r="I78" s="6">
        <f t="shared" si="12"/>
        <v>0</v>
      </c>
    </row>
    <row r="79" spans="2:9" x14ac:dyDescent="0.2">
      <c r="B79" s="2"/>
      <c r="C79" s="3" t="s">
        <v>82</v>
      </c>
      <c r="D79" s="6">
        <v>0</v>
      </c>
      <c r="E79" s="6">
        <v>0</v>
      </c>
      <c r="F79" s="6">
        <f t="shared" si="11"/>
        <v>0</v>
      </c>
      <c r="G79" s="6">
        <v>0</v>
      </c>
      <c r="H79" s="6">
        <v>0</v>
      </c>
      <c r="I79" s="6">
        <f t="shared" si="12"/>
        <v>0</v>
      </c>
    </row>
    <row r="80" spans="2:9" ht="12.75" thickBot="1" x14ac:dyDescent="0.25">
      <c r="B80" s="4"/>
      <c r="C80" s="5" t="s">
        <v>83</v>
      </c>
      <c r="D80" s="6">
        <v>300000</v>
      </c>
      <c r="E80" s="6">
        <v>-7000</v>
      </c>
      <c r="F80" s="6">
        <f t="shared" si="11"/>
        <v>293000</v>
      </c>
      <c r="G80" s="6">
        <v>0</v>
      </c>
      <c r="H80" s="6">
        <v>0</v>
      </c>
      <c r="I80" s="6">
        <f t="shared" si="12"/>
        <v>293000</v>
      </c>
    </row>
    <row r="81" spans="2:9" ht="12.75" thickBot="1" x14ac:dyDescent="0.25">
      <c r="B81" s="34" t="s">
        <v>84</v>
      </c>
      <c r="C81" s="35"/>
      <c r="D81" s="7">
        <f>D9+D17+D27+D37+D47+D57+D73</f>
        <v>21377331.700000003</v>
      </c>
      <c r="E81" s="7">
        <f t="shared" ref="E81:I81" si="13">E9+E17+E27+E37+E47+E57+E73</f>
        <v>1057240</v>
      </c>
      <c r="F81" s="7">
        <f t="shared" si="13"/>
        <v>22434571.700000003</v>
      </c>
      <c r="G81" s="7">
        <f t="shared" si="13"/>
        <v>3983244.2199999997</v>
      </c>
      <c r="H81" s="7">
        <f t="shared" si="13"/>
        <v>3974631.82</v>
      </c>
      <c r="I81" s="7">
        <f t="shared" si="13"/>
        <v>18451327.479999993</v>
      </c>
    </row>
  </sheetData>
  <mergeCells count="17">
    <mergeCell ref="B61:C61"/>
    <mergeCell ref="B69:C69"/>
    <mergeCell ref="B73:C73"/>
    <mergeCell ref="B81:C81"/>
    <mergeCell ref="B9:C9"/>
    <mergeCell ref="B17:C17"/>
    <mergeCell ref="B27:C27"/>
    <mergeCell ref="B37:C37"/>
    <mergeCell ref="B47:C47"/>
    <mergeCell ref="B57:C57"/>
    <mergeCell ref="B2:I2"/>
    <mergeCell ref="B3:I3"/>
    <mergeCell ref="B4:I4"/>
    <mergeCell ref="B5:I5"/>
    <mergeCell ref="B6:C8"/>
    <mergeCell ref="D6:H6"/>
    <mergeCell ref="I6:I7"/>
  </mergeCells>
  <pageMargins left="0.19685039370078741" right="0.19685039370078741" top="0.19685039370078741" bottom="0.19685039370078741" header="0.31496062992125984" footer="0.31496062992125984"/>
  <pageSetup scale="62" orientation="portrait" r:id="rId1"/>
  <ignoredErrors>
    <ignoredError sqref="D8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 COG</vt:lpstr>
      <vt:lpstr>'EAE COG'!Área_de_impresión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</cp:lastModifiedBy>
  <cp:lastPrinted>2017-06-13T16:34:09Z</cp:lastPrinted>
  <dcterms:created xsi:type="dcterms:W3CDTF">2015-10-07T18:40:37Z</dcterms:created>
  <dcterms:modified xsi:type="dcterms:W3CDTF">2018-04-28T22:46:07Z</dcterms:modified>
</cp:coreProperties>
</file>