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H17" i="1" l="1"/>
  <c r="F81" i="1"/>
  <c r="E81" i="1"/>
  <c r="E17" i="1"/>
  <c r="I80" i="1"/>
  <c r="I79" i="1"/>
  <c r="I78" i="1"/>
  <c r="I77" i="1"/>
  <c r="I76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6" i="1"/>
  <c r="I55" i="1"/>
  <c r="I54" i="1"/>
  <c r="I52" i="1"/>
  <c r="I50" i="1"/>
  <c r="I46" i="1"/>
  <c r="I44" i="1"/>
  <c r="I43" i="1"/>
  <c r="I38" i="1"/>
  <c r="I21" i="1"/>
  <c r="I16" i="1"/>
  <c r="I15" i="1"/>
  <c r="I11" i="1"/>
  <c r="F80" i="1"/>
  <c r="F79" i="1"/>
  <c r="F78" i="1"/>
  <c r="F77" i="1"/>
  <c r="F76" i="1"/>
  <c r="F75" i="1"/>
  <c r="I75" i="1" s="1"/>
  <c r="F74" i="1"/>
  <c r="I74" i="1" s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I59" i="1" s="1"/>
  <c r="F58" i="1"/>
  <c r="I58" i="1" s="1"/>
  <c r="F56" i="1"/>
  <c r="F55" i="1"/>
  <c r="F54" i="1"/>
  <c r="F53" i="1"/>
  <c r="I53" i="1" s="1"/>
  <c r="F52" i="1"/>
  <c r="F51" i="1"/>
  <c r="I51" i="1" s="1"/>
  <c r="F50" i="1"/>
  <c r="F49" i="1"/>
  <c r="I49" i="1" s="1"/>
  <c r="F48" i="1"/>
  <c r="I48" i="1" s="1"/>
  <c r="F46" i="1"/>
  <c r="F45" i="1"/>
  <c r="I45" i="1" s="1"/>
  <c r="F44" i="1"/>
  <c r="F43" i="1"/>
  <c r="F42" i="1"/>
  <c r="I42" i="1" s="1"/>
  <c r="F41" i="1"/>
  <c r="I41" i="1" s="1"/>
  <c r="F40" i="1"/>
  <c r="I40" i="1" s="1"/>
  <c r="F39" i="1"/>
  <c r="I39" i="1" s="1"/>
  <c r="F38" i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F20" i="1"/>
  <c r="I20" i="1" s="1"/>
  <c r="F19" i="1"/>
  <c r="I19" i="1" s="1"/>
  <c r="F18" i="1"/>
  <c r="I18" i="1" s="1"/>
  <c r="F16" i="1"/>
  <c r="F15" i="1"/>
  <c r="F14" i="1"/>
  <c r="I14" i="1" s="1"/>
  <c r="F13" i="1"/>
  <c r="I13" i="1" s="1"/>
  <c r="F12" i="1"/>
  <c r="I12" i="1" s="1"/>
  <c r="F11" i="1"/>
  <c r="F10" i="1"/>
  <c r="I10" i="1" s="1"/>
  <c r="H73" i="1"/>
  <c r="G73" i="1"/>
  <c r="E73" i="1"/>
  <c r="D73" i="1"/>
  <c r="H69" i="1"/>
  <c r="G69" i="1"/>
  <c r="E69" i="1"/>
  <c r="D69" i="1"/>
  <c r="H61" i="1"/>
  <c r="G61" i="1"/>
  <c r="E61" i="1"/>
  <c r="D61" i="1"/>
  <c r="H57" i="1"/>
  <c r="G57" i="1"/>
  <c r="E57" i="1"/>
  <c r="D57" i="1"/>
  <c r="H47" i="1"/>
  <c r="G47" i="1"/>
  <c r="E47" i="1"/>
  <c r="D47" i="1"/>
  <c r="H37" i="1"/>
  <c r="G37" i="1"/>
  <c r="E37" i="1"/>
  <c r="D37" i="1"/>
  <c r="H27" i="1"/>
  <c r="G27" i="1"/>
  <c r="E27" i="1"/>
  <c r="D27" i="1"/>
  <c r="G17" i="1"/>
  <c r="D17" i="1"/>
  <c r="F17" i="1" s="1"/>
  <c r="H9" i="1"/>
  <c r="G9" i="1"/>
  <c r="E9" i="1"/>
  <c r="D9" i="1"/>
  <c r="H81" i="1" l="1"/>
  <c r="G81" i="1"/>
  <c r="I17" i="1"/>
  <c r="F73" i="1"/>
  <c r="I73" i="1" s="1"/>
  <c r="F57" i="1"/>
  <c r="I57" i="1" s="1"/>
  <c r="F47" i="1"/>
  <c r="I47" i="1" s="1"/>
  <c r="F37" i="1"/>
  <c r="I37" i="1" s="1"/>
  <c r="F27" i="1"/>
  <c r="I27" i="1" s="1"/>
  <c r="F9" i="1"/>
  <c r="I9" i="1" s="1"/>
  <c r="D81" i="1"/>
  <c r="I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<sst xmlns="http://schemas.openxmlformats.org/spreadsheetml/2006/main" count="92" uniqueCount="92">
  <si>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</si>
  <si>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</si>
  <si>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</si>
  <si>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</si>
  <si>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</si>
  <si>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</si>
  <si>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</si>
  <si>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</si>
  <si>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</si>
  <si>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</si>
  <si>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</si>
  <si>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</si>
  <si>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</si>
  <si>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</si>
  <si>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</si>
  <si>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</si>
  <si>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</si>
  <si>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</si>
  <si>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</si>
  <si>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</si>
  <si>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</si>
  <si>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</si>
  <si>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</si>
  <si>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</si>
  <si>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</si>
  <si>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</si>
  <si>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</si>
  <si>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</si>
  <si>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</si>
  <si>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</si>
  <si>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</si>
  <si>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</si>
  <si>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</si>
  <si>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</si>
  <si>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</si>
  <si>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</si>
  <si>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</si>
  <si>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</si>
  <si>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</si>
  <si>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</si>
  <si>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</si>
  <si>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</si>
  <si>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</si>
  <si>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</si>
  <si>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</si>
  <si>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</si>
  <si>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</si>
  <si>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</si>
  <si>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</si>
  <si>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</si>
  <si>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</si>
  <si>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</si>
  <si>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</si>
  <si>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</si>
  <si>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</si>
  <si>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</si>
  <si>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</si>
  <si>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</si>
  <si>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</si>
  <si>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</si>
  <si>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</si>
  <si>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</si>
  <si>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</si>
  <si>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</si>
  <si>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</si>
  <si>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</si>
  <si>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</si>
  <si>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</si>
  <si>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</si>
  <si>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</si>
  <si>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</si>
  <si>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</si>
  <si>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</si>
  <si>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</si>
  <si>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</si>
  <si>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</si>
  <si>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</si>
  <si>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</si>
  <si>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</si>
  <si>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</si>
  <si>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</si>
  <si>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</si>
  <si>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</si>
  <si>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</si>
  <si>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</si>
  <si>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</si>
  <si>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</si>
  <si>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</si>
  <si>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</si>
  <si>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marzo de 2018</t>
  </si>
  <si>
    <t>ASEC_EAEPECOG_1erTRIM_F5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</si>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</sst>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topLeftCell="A52" zoomScale="90" zoomScaleNormal="90" workbookViewId="0">
      <selection activeCell="H82" sqref="H8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90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89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f>SUM(D10:D16)</f>
        <v>107000001.08000001</v>
      </c>
      <c r="E9" s="8">
        <f>SUM(E10:E16)</f>
        <v>9209327.1600000001</v>
      </c>
      <c r="F9" s="8">
        <f>+D9+E9</f>
        <v>116209328.24000001</v>
      </c>
      <c r="G9" s="8">
        <f>SUM(G10:G16)</f>
        <v>24541572.84</v>
      </c>
      <c r="H9" s="8">
        <f>SUM(H10:H16)</f>
        <v>24377715.670000002</v>
      </c>
      <c r="I9" s="8">
        <f>+F9-G9</f>
        <v>91667755.400000006</v>
      </c>
    </row>
    <row r="10" spans="2:11" x14ac:dyDescent="0.2">
      <c r="B10" s="2"/>
      <c r="C10" s="3" t="s">
        <v>13</v>
      </c>
      <c r="D10" s="6">
        <v>52734609.359999999</v>
      </c>
      <c r="E10" s="6">
        <v>3472594.36</v>
      </c>
      <c r="F10" s="8">
        <f t="shared" ref="F10:F73" si="0">+D10+E10</f>
        <v>56207203.719999999</v>
      </c>
      <c r="G10" s="6">
        <v>11553820.960000001</v>
      </c>
      <c r="H10" s="6">
        <v>11553820.960000001</v>
      </c>
      <c r="I10" s="8">
        <f t="shared" ref="I10:I73" si="1">+F10-G10</f>
        <v>44653382.759999998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8">
        <f t="shared" si="0"/>
        <v>0</v>
      </c>
      <c r="G11" s="6">
        <v>0</v>
      </c>
      <c r="H11" s="6">
        <v>0</v>
      </c>
      <c r="I11" s="8">
        <f t="shared" si="1"/>
        <v>0</v>
      </c>
    </row>
    <row r="12" spans="2:11" x14ac:dyDescent="0.2">
      <c r="B12" s="2"/>
      <c r="C12" s="3" t="s">
        <v>15</v>
      </c>
      <c r="D12" s="6">
        <v>12838000.279999999</v>
      </c>
      <c r="E12" s="6">
        <v>393595.79</v>
      </c>
      <c r="F12" s="8">
        <f t="shared" si="0"/>
        <v>13231596.069999998</v>
      </c>
      <c r="G12" s="6">
        <v>1081013.7</v>
      </c>
      <c r="H12" s="6">
        <v>1081013.7</v>
      </c>
      <c r="I12" s="8">
        <f>+F12-G12</f>
        <v>12150582.369999999</v>
      </c>
    </row>
    <row r="13" spans="2:11" x14ac:dyDescent="0.2">
      <c r="B13" s="2"/>
      <c r="C13" s="3" t="s">
        <v>16</v>
      </c>
      <c r="D13" s="6">
        <v>2406200.04</v>
      </c>
      <c r="E13" s="6">
        <v>945007</v>
      </c>
      <c r="F13" s="8">
        <f t="shared" si="0"/>
        <v>3351207.04</v>
      </c>
      <c r="G13" s="6">
        <v>1086304.1299999999</v>
      </c>
      <c r="H13" s="6">
        <v>942446.96</v>
      </c>
      <c r="I13" s="8">
        <f t="shared" si="1"/>
        <v>2264902.91</v>
      </c>
    </row>
    <row r="14" spans="2:11" x14ac:dyDescent="0.2">
      <c r="B14" s="2"/>
      <c r="C14" s="3" t="s">
        <v>17</v>
      </c>
      <c r="D14" s="6">
        <v>39021191.399999999</v>
      </c>
      <c r="E14" s="6">
        <v>4398130.01</v>
      </c>
      <c r="F14" s="8">
        <f t="shared" si="0"/>
        <v>43419321.409999996</v>
      </c>
      <c r="G14" s="6">
        <v>10820434.050000001</v>
      </c>
      <c r="H14" s="6">
        <v>10800434.050000001</v>
      </c>
      <c r="I14" s="8">
        <f t="shared" si="1"/>
        <v>32598887.359999996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8">
        <f t="shared" si="0"/>
        <v>0</v>
      </c>
      <c r="G15" s="6">
        <v>0</v>
      </c>
      <c r="H15" s="6">
        <v>0</v>
      </c>
      <c r="I15" s="8">
        <f t="shared" si="1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8">
        <f t="shared" si="0"/>
        <v>0</v>
      </c>
      <c r="G16" s="6">
        <v>0</v>
      </c>
      <c r="H16" s="6">
        <v>0</v>
      </c>
      <c r="I16" s="8">
        <f t="shared" si="1"/>
        <v>0</v>
      </c>
    </row>
    <row r="17" spans="2:9" s="9" customFormat="1" x14ac:dyDescent="0.2">
      <c r="B17" s="32" t="s">
        <v>20</v>
      </c>
      <c r="C17" s="33"/>
      <c r="D17" s="8">
        <f>SUM(D18:D26)</f>
        <v>30000000.719999999</v>
      </c>
      <c r="E17" s="8">
        <f>SUM(E18:E26)</f>
        <v>5541236.4000000004</v>
      </c>
      <c r="F17" s="8">
        <f t="shared" si="0"/>
        <v>35541237.119999997</v>
      </c>
      <c r="G17" s="8">
        <f>SUM(G18:G26)</f>
        <v>9106847.7399999984</v>
      </c>
      <c r="H17" s="8">
        <f>SUM(H18:H26)</f>
        <v>8170353.4100000011</v>
      </c>
      <c r="I17" s="8">
        <f t="shared" si="1"/>
        <v>26434389.379999999</v>
      </c>
    </row>
    <row r="18" spans="2:9" x14ac:dyDescent="0.2">
      <c r="B18" s="2"/>
      <c r="C18" s="3" t="s">
        <v>21</v>
      </c>
      <c r="D18" s="6">
        <v>1500000</v>
      </c>
      <c r="E18" s="6">
        <v>388187</v>
      </c>
      <c r="F18" s="8">
        <f t="shared" si="0"/>
        <v>1888187</v>
      </c>
      <c r="G18" s="6">
        <v>485197.57</v>
      </c>
      <c r="H18" s="6">
        <v>285271.34000000003</v>
      </c>
      <c r="I18" s="8">
        <f t="shared" si="1"/>
        <v>1402989.43</v>
      </c>
    </row>
    <row r="19" spans="2:9" x14ac:dyDescent="0.2">
      <c r="B19" s="2"/>
      <c r="C19" s="3" t="s">
        <v>22</v>
      </c>
      <c r="D19" s="6">
        <v>500000.04</v>
      </c>
      <c r="E19" s="6">
        <v>474316</v>
      </c>
      <c r="F19" s="8">
        <f t="shared" si="0"/>
        <v>974316.04</v>
      </c>
      <c r="G19" s="6">
        <v>523861.51</v>
      </c>
      <c r="H19" s="6">
        <v>509044.62</v>
      </c>
      <c r="I19" s="8">
        <f t="shared" si="1"/>
        <v>450454.53</v>
      </c>
    </row>
    <row r="20" spans="2:9" x14ac:dyDescent="0.2">
      <c r="B20" s="2"/>
      <c r="C20" s="3" t="s">
        <v>23</v>
      </c>
      <c r="D20" s="6">
        <v>1250000.04</v>
      </c>
      <c r="E20" s="6">
        <v>859968.2</v>
      </c>
      <c r="F20" s="8">
        <f t="shared" si="0"/>
        <v>2109968.2400000002</v>
      </c>
      <c r="G20" s="6">
        <v>0</v>
      </c>
      <c r="H20" s="6">
        <v>0</v>
      </c>
      <c r="I20" s="8">
        <f t="shared" si="1"/>
        <v>2109968.2400000002</v>
      </c>
    </row>
    <row r="21" spans="2:9" x14ac:dyDescent="0.2">
      <c r="B21" s="2"/>
      <c r="C21" s="3" t="s">
        <v>24</v>
      </c>
      <c r="D21" s="6">
        <v>0</v>
      </c>
      <c r="E21" s="6">
        <v>0</v>
      </c>
      <c r="F21" s="8">
        <f t="shared" si="0"/>
        <v>0</v>
      </c>
      <c r="G21" s="6">
        <v>795752.87</v>
      </c>
      <c r="H21" s="6">
        <v>626899.27</v>
      </c>
      <c r="I21" s="8">
        <f t="shared" si="1"/>
        <v>-795752.87</v>
      </c>
    </row>
    <row r="22" spans="2:9" x14ac:dyDescent="0.2">
      <c r="B22" s="2"/>
      <c r="C22" s="3" t="s">
        <v>25</v>
      </c>
      <c r="D22" s="6">
        <v>250000.08</v>
      </c>
      <c r="E22" s="6">
        <v>201420</v>
      </c>
      <c r="F22" s="8">
        <f t="shared" si="0"/>
        <v>451420.07999999996</v>
      </c>
      <c r="G22" s="6">
        <v>231420</v>
      </c>
      <c r="H22" s="6">
        <v>147900</v>
      </c>
      <c r="I22" s="8">
        <f t="shared" si="1"/>
        <v>220000.07999999996</v>
      </c>
    </row>
    <row r="23" spans="2:9" x14ac:dyDescent="0.2">
      <c r="B23" s="2"/>
      <c r="C23" s="3" t="s">
        <v>26</v>
      </c>
      <c r="D23" s="6">
        <v>24000000.120000001</v>
      </c>
      <c r="E23" s="6">
        <v>2652776</v>
      </c>
      <c r="F23" s="8">
        <f t="shared" si="0"/>
        <v>26652776.120000001</v>
      </c>
      <c r="G23" s="6">
        <v>6083133.9900000002</v>
      </c>
      <c r="H23" s="6">
        <v>5754805.1600000001</v>
      </c>
      <c r="I23" s="8">
        <f t="shared" si="1"/>
        <v>20569642.130000003</v>
      </c>
    </row>
    <row r="24" spans="2:9" x14ac:dyDescent="0.2">
      <c r="B24" s="2"/>
      <c r="C24" s="3" t="s">
        <v>27</v>
      </c>
      <c r="D24" s="6">
        <v>500000.16</v>
      </c>
      <c r="E24" s="6">
        <v>520524</v>
      </c>
      <c r="F24" s="8">
        <f t="shared" si="0"/>
        <v>1020524.1599999999</v>
      </c>
      <c r="G24" s="6">
        <v>534390.4</v>
      </c>
      <c r="H24" s="6">
        <v>528764.4</v>
      </c>
      <c r="I24" s="8">
        <f t="shared" si="1"/>
        <v>486133.75999999989</v>
      </c>
    </row>
    <row r="25" spans="2:9" x14ac:dyDescent="0.2">
      <c r="B25" s="2"/>
      <c r="C25" s="3" t="s">
        <v>28</v>
      </c>
      <c r="D25" s="6">
        <v>1000000.08</v>
      </c>
      <c r="E25" s="6">
        <v>16057</v>
      </c>
      <c r="F25" s="8">
        <f t="shared" si="0"/>
        <v>1016057.08</v>
      </c>
      <c r="G25" s="6">
        <v>8027.2</v>
      </c>
      <c r="H25" s="6">
        <v>0</v>
      </c>
      <c r="I25" s="8">
        <f t="shared" si="1"/>
        <v>1008029.88</v>
      </c>
    </row>
    <row r="26" spans="2:9" x14ac:dyDescent="0.2">
      <c r="B26" s="2"/>
      <c r="C26" s="3" t="s">
        <v>29</v>
      </c>
      <c r="D26" s="6">
        <v>1000000.2</v>
      </c>
      <c r="E26" s="6">
        <v>427988.2</v>
      </c>
      <c r="F26" s="8">
        <f t="shared" si="0"/>
        <v>1427988.4</v>
      </c>
      <c r="G26" s="6">
        <v>445064.2</v>
      </c>
      <c r="H26" s="6">
        <v>317668.62</v>
      </c>
      <c r="I26" s="8">
        <f t="shared" si="1"/>
        <v>982924.2</v>
      </c>
    </row>
    <row r="27" spans="2:9" s="9" customFormat="1" x14ac:dyDescent="0.2">
      <c r="B27" s="32" t="s">
        <v>30</v>
      </c>
      <c r="C27" s="33"/>
      <c r="D27" s="8">
        <f>SUM(D28:D36)</f>
        <v>79999995.919999987</v>
      </c>
      <c r="E27" s="8">
        <f>SUM(E28:E36)</f>
        <v>27020741.609999999</v>
      </c>
      <c r="F27" s="8">
        <f t="shared" si="0"/>
        <v>107020737.52999999</v>
      </c>
      <c r="G27" s="8">
        <f>SUM(G28:G36)</f>
        <v>33842775.310000002</v>
      </c>
      <c r="H27" s="8">
        <f>SUM(H28:H36)</f>
        <v>31223630.93</v>
      </c>
      <c r="I27" s="8">
        <f t="shared" si="1"/>
        <v>73177962.219999984</v>
      </c>
    </row>
    <row r="28" spans="2:9" x14ac:dyDescent="0.2">
      <c r="B28" s="2"/>
      <c r="C28" s="3" t="s">
        <v>31</v>
      </c>
      <c r="D28" s="6">
        <v>25433800.16</v>
      </c>
      <c r="E28" s="6">
        <v>477252</v>
      </c>
      <c r="F28" s="8">
        <f t="shared" si="0"/>
        <v>25911052.16</v>
      </c>
      <c r="G28" s="6">
        <v>4162283</v>
      </c>
      <c r="H28" s="6">
        <v>3989947.91</v>
      </c>
      <c r="I28" s="8">
        <f t="shared" si="1"/>
        <v>21748769.16</v>
      </c>
    </row>
    <row r="29" spans="2:9" x14ac:dyDescent="0.2">
      <c r="B29" s="2"/>
      <c r="C29" s="3" t="s">
        <v>32</v>
      </c>
      <c r="D29" s="6">
        <v>15210224.039999999</v>
      </c>
      <c r="E29" s="6">
        <v>540850</v>
      </c>
      <c r="F29" s="8">
        <f t="shared" si="0"/>
        <v>15751074.039999999</v>
      </c>
      <c r="G29" s="6">
        <v>1382512.58</v>
      </c>
      <c r="H29" s="6">
        <v>896363.71</v>
      </c>
      <c r="I29" s="8">
        <f t="shared" si="1"/>
        <v>14368561.459999999</v>
      </c>
    </row>
    <row r="30" spans="2:9" x14ac:dyDescent="0.2">
      <c r="B30" s="2"/>
      <c r="C30" s="3" t="s">
        <v>33</v>
      </c>
      <c r="D30" s="6">
        <v>10462381.4</v>
      </c>
      <c r="E30" s="6">
        <v>1103592</v>
      </c>
      <c r="F30" s="8">
        <f t="shared" si="0"/>
        <v>11565973.4</v>
      </c>
      <c r="G30" s="6">
        <v>1365405.12</v>
      </c>
      <c r="H30" s="6">
        <v>1026504.16</v>
      </c>
      <c r="I30" s="8">
        <f t="shared" si="1"/>
        <v>10200568.280000001</v>
      </c>
    </row>
    <row r="31" spans="2:9" x14ac:dyDescent="0.2">
      <c r="B31" s="2"/>
      <c r="C31" s="3" t="s">
        <v>34</v>
      </c>
      <c r="D31" s="6">
        <v>2126028.12</v>
      </c>
      <c r="E31" s="6">
        <v>673517.57</v>
      </c>
      <c r="F31" s="8">
        <f t="shared" si="0"/>
        <v>2799545.69</v>
      </c>
      <c r="G31" s="6">
        <v>734514.7</v>
      </c>
      <c r="H31" s="6">
        <v>734514.7</v>
      </c>
      <c r="I31" s="8">
        <f t="shared" si="1"/>
        <v>2065030.99</v>
      </c>
    </row>
    <row r="32" spans="2:9" x14ac:dyDescent="0.2">
      <c r="B32" s="2"/>
      <c r="C32" s="3" t="s">
        <v>35</v>
      </c>
      <c r="D32" s="6">
        <v>14765851.08</v>
      </c>
      <c r="E32" s="6">
        <v>1746458.99</v>
      </c>
      <c r="F32" s="8">
        <f t="shared" si="0"/>
        <v>16512310.07</v>
      </c>
      <c r="G32" s="6">
        <v>3392062.04</v>
      </c>
      <c r="H32" s="6">
        <v>3246080.68</v>
      </c>
      <c r="I32" s="8">
        <f t="shared" si="1"/>
        <v>13120248.030000001</v>
      </c>
    </row>
    <row r="33" spans="2:9" x14ac:dyDescent="0.2">
      <c r="B33" s="2"/>
      <c r="C33" s="3" t="s">
        <v>36</v>
      </c>
      <c r="D33" s="6">
        <v>4931000.08</v>
      </c>
      <c r="E33" s="6">
        <v>1578216</v>
      </c>
      <c r="F33" s="8">
        <f t="shared" si="0"/>
        <v>6509216.0800000001</v>
      </c>
      <c r="G33" s="6">
        <v>2140716.42</v>
      </c>
      <c r="H33" s="6">
        <v>2118305.2200000002</v>
      </c>
      <c r="I33" s="8">
        <f t="shared" si="1"/>
        <v>4368499.66</v>
      </c>
    </row>
    <row r="34" spans="2:9" x14ac:dyDescent="0.2">
      <c r="B34" s="2"/>
      <c r="C34" s="3" t="s">
        <v>37</v>
      </c>
      <c r="D34" s="6">
        <v>553000.31999999995</v>
      </c>
      <c r="E34" s="6">
        <v>38488</v>
      </c>
      <c r="F34" s="8">
        <f t="shared" si="0"/>
        <v>591488.31999999995</v>
      </c>
      <c r="G34" s="6">
        <v>46480</v>
      </c>
      <c r="H34" s="6">
        <v>46480</v>
      </c>
      <c r="I34" s="8">
        <f t="shared" si="1"/>
        <v>545008.31999999995</v>
      </c>
    </row>
    <row r="35" spans="2:9" x14ac:dyDescent="0.2">
      <c r="B35" s="2"/>
      <c r="C35" s="3" t="s">
        <v>38</v>
      </c>
      <c r="D35" s="6">
        <v>2548647</v>
      </c>
      <c r="E35" s="6">
        <v>394378.6</v>
      </c>
      <c r="F35" s="8">
        <f t="shared" si="0"/>
        <v>2943025.6</v>
      </c>
      <c r="G35" s="6">
        <v>613650</v>
      </c>
      <c r="H35" s="6">
        <v>568203.84</v>
      </c>
      <c r="I35" s="8">
        <f t="shared" si="1"/>
        <v>2329375.6</v>
      </c>
    </row>
    <row r="36" spans="2:9" x14ac:dyDescent="0.2">
      <c r="B36" s="2"/>
      <c r="C36" s="3" t="s">
        <v>39</v>
      </c>
      <c r="D36" s="6">
        <v>3969063.72</v>
      </c>
      <c r="E36" s="6">
        <v>20467988.449999999</v>
      </c>
      <c r="F36" s="8">
        <f t="shared" si="0"/>
        <v>24437052.169999998</v>
      </c>
      <c r="G36" s="6">
        <v>20005151.449999999</v>
      </c>
      <c r="H36" s="6">
        <v>18597230.710000001</v>
      </c>
      <c r="I36" s="8">
        <f t="shared" si="1"/>
        <v>4431900.7199999988</v>
      </c>
    </row>
    <row r="37" spans="2:9" s="9" customFormat="1" x14ac:dyDescent="0.2">
      <c r="B37" s="32" t="s">
        <v>40</v>
      </c>
      <c r="C37" s="33"/>
      <c r="D37" s="8">
        <f>SUM(D38:D46)</f>
        <v>90000001.319999993</v>
      </c>
      <c r="E37" s="8">
        <f>SUM(E38:E46)</f>
        <v>19001829.490000002</v>
      </c>
      <c r="F37" s="8">
        <f t="shared" si="0"/>
        <v>109001830.81</v>
      </c>
      <c r="G37" s="8">
        <f>SUM(G38:G46)</f>
        <v>26685323.439999998</v>
      </c>
      <c r="H37" s="8">
        <f>SUM(H38:H46)</f>
        <v>24587234.899999999</v>
      </c>
      <c r="I37" s="8">
        <f t="shared" si="1"/>
        <v>82316507.370000005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8">
        <f t="shared" si="0"/>
        <v>0</v>
      </c>
      <c r="G38" s="6">
        <v>0</v>
      </c>
      <c r="H38" s="6">
        <v>0</v>
      </c>
      <c r="I38" s="8">
        <f t="shared" si="1"/>
        <v>0</v>
      </c>
    </row>
    <row r="39" spans="2:9" x14ac:dyDescent="0.2">
      <c r="B39" s="2"/>
      <c r="C39" s="3" t="s">
        <v>42</v>
      </c>
      <c r="D39" s="6">
        <v>9700000.1999999993</v>
      </c>
      <c r="E39" s="6">
        <v>400000</v>
      </c>
      <c r="F39" s="8">
        <f t="shared" si="0"/>
        <v>10100000.199999999</v>
      </c>
      <c r="G39" s="6">
        <v>700000</v>
      </c>
      <c r="H39" s="6">
        <v>700000</v>
      </c>
      <c r="I39" s="8">
        <f t="shared" si="1"/>
        <v>9400000.1999999993</v>
      </c>
    </row>
    <row r="40" spans="2:9" x14ac:dyDescent="0.2">
      <c r="B40" s="2"/>
      <c r="C40" s="3" t="s">
        <v>43</v>
      </c>
      <c r="D40" s="6">
        <v>32006883.960000001</v>
      </c>
      <c r="E40" s="6">
        <v>14200000</v>
      </c>
      <c r="F40" s="8">
        <f t="shared" si="0"/>
        <v>46206883.960000001</v>
      </c>
      <c r="G40" s="6">
        <v>15777088.880000001</v>
      </c>
      <c r="H40" s="6">
        <v>15777088.880000001</v>
      </c>
      <c r="I40" s="8">
        <f t="shared" si="1"/>
        <v>30429795.079999998</v>
      </c>
    </row>
    <row r="41" spans="2:9" x14ac:dyDescent="0.2">
      <c r="B41" s="2"/>
      <c r="C41" s="3" t="s">
        <v>44</v>
      </c>
      <c r="D41" s="6">
        <v>45193117.079999998</v>
      </c>
      <c r="E41" s="6">
        <v>4401829.49</v>
      </c>
      <c r="F41" s="8">
        <f t="shared" si="0"/>
        <v>49594946.57</v>
      </c>
      <c r="G41" s="6">
        <v>9789616.2699999996</v>
      </c>
      <c r="H41" s="6">
        <v>7691527.7300000004</v>
      </c>
      <c r="I41" s="8">
        <f t="shared" si="1"/>
        <v>39805330.299999997</v>
      </c>
    </row>
    <row r="42" spans="2:9" x14ac:dyDescent="0.2">
      <c r="B42" s="2"/>
      <c r="C42" s="3" t="s">
        <v>45</v>
      </c>
      <c r="D42" s="6">
        <v>2500000.08</v>
      </c>
      <c r="E42" s="6">
        <v>0</v>
      </c>
      <c r="F42" s="8">
        <f t="shared" si="0"/>
        <v>2500000.08</v>
      </c>
      <c r="G42" s="6">
        <v>418618.29</v>
      </c>
      <c r="H42" s="6">
        <v>418618.29</v>
      </c>
      <c r="I42" s="8">
        <f t="shared" si="1"/>
        <v>2081381.79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8">
        <f t="shared" si="0"/>
        <v>0</v>
      </c>
      <c r="G43" s="6">
        <v>0</v>
      </c>
      <c r="H43" s="6">
        <v>0</v>
      </c>
      <c r="I43" s="8">
        <f t="shared" si="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8">
        <f t="shared" si="0"/>
        <v>0</v>
      </c>
      <c r="G44" s="6">
        <v>0</v>
      </c>
      <c r="H44" s="6">
        <v>0</v>
      </c>
      <c r="I44" s="8">
        <f t="shared" si="1"/>
        <v>0</v>
      </c>
    </row>
    <row r="45" spans="2:9" x14ac:dyDescent="0.2">
      <c r="B45" s="2"/>
      <c r="C45" s="3" t="s">
        <v>48</v>
      </c>
      <c r="D45" s="6">
        <v>600000</v>
      </c>
      <c r="E45" s="6">
        <v>0</v>
      </c>
      <c r="F45" s="8">
        <f t="shared" si="0"/>
        <v>600000</v>
      </c>
      <c r="G45" s="6">
        <v>0</v>
      </c>
      <c r="H45" s="6">
        <v>0</v>
      </c>
      <c r="I45" s="8">
        <f t="shared" si="1"/>
        <v>600000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8">
        <f t="shared" si="0"/>
        <v>0</v>
      </c>
      <c r="G46" s="6">
        <v>0</v>
      </c>
      <c r="H46" s="6">
        <v>0</v>
      </c>
      <c r="I46" s="8">
        <f t="shared" si="1"/>
        <v>0</v>
      </c>
    </row>
    <row r="47" spans="2:9" s="9" customFormat="1" x14ac:dyDescent="0.2">
      <c r="B47" s="32" t="s">
        <v>50</v>
      </c>
      <c r="C47" s="33"/>
      <c r="D47" s="8">
        <f>SUM(D48:D56)</f>
        <v>4500000.12</v>
      </c>
      <c r="E47" s="8">
        <f>SUM(E48:E56)</f>
        <v>397138.32</v>
      </c>
      <c r="F47" s="8">
        <f t="shared" si="0"/>
        <v>4897138.4400000004</v>
      </c>
      <c r="G47" s="8">
        <f>SUM(G48:G56)</f>
        <v>554490.43999999994</v>
      </c>
      <c r="H47" s="8">
        <f>SUM(H48:H56)</f>
        <v>281963.52000000002</v>
      </c>
      <c r="I47" s="8">
        <f t="shared" si="1"/>
        <v>4342648</v>
      </c>
    </row>
    <row r="48" spans="2:9" x14ac:dyDescent="0.2">
      <c r="B48" s="2"/>
      <c r="C48" s="3" t="s">
        <v>51</v>
      </c>
      <c r="D48" s="6">
        <v>680000.04</v>
      </c>
      <c r="E48" s="6">
        <v>377553</v>
      </c>
      <c r="F48" s="8">
        <f t="shared" si="0"/>
        <v>1057553.04</v>
      </c>
      <c r="G48" s="6">
        <v>418364.44</v>
      </c>
      <c r="H48" s="6">
        <v>239888</v>
      </c>
      <c r="I48" s="8">
        <f t="shared" si="1"/>
        <v>639188.60000000009</v>
      </c>
    </row>
    <row r="49" spans="2:9" x14ac:dyDescent="0.2">
      <c r="B49" s="2"/>
      <c r="C49" s="3" t="s">
        <v>52</v>
      </c>
      <c r="D49" s="6">
        <v>0</v>
      </c>
      <c r="E49" s="6">
        <v>95220</v>
      </c>
      <c r="F49" s="8">
        <f t="shared" si="0"/>
        <v>95220</v>
      </c>
      <c r="G49" s="6">
        <v>95094.48</v>
      </c>
      <c r="H49" s="6">
        <v>1044</v>
      </c>
      <c r="I49" s="8">
        <f t="shared" si="1"/>
        <v>125.52000000000407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8">
        <f t="shared" si="0"/>
        <v>0</v>
      </c>
      <c r="G50" s="6">
        <v>0</v>
      </c>
      <c r="H50" s="6">
        <v>0</v>
      </c>
      <c r="I50" s="8">
        <f t="shared" si="1"/>
        <v>0</v>
      </c>
    </row>
    <row r="51" spans="2:9" x14ac:dyDescent="0.2">
      <c r="B51" s="2"/>
      <c r="C51" s="3" t="s">
        <v>54</v>
      </c>
      <c r="D51" s="6">
        <v>3400000.08</v>
      </c>
      <c r="E51" s="6">
        <v>-116666.68</v>
      </c>
      <c r="F51" s="8">
        <f t="shared" si="0"/>
        <v>3283333.4</v>
      </c>
      <c r="G51" s="6">
        <v>0</v>
      </c>
      <c r="H51" s="6">
        <v>0</v>
      </c>
      <c r="I51" s="8">
        <f t="shared" si="1"/>
        <v>3283333.4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8">
        <f t="shared" si="0"/>
        <v>0</v>
      </c>
      <c r="G52" s="6">
        <v>0</v>
      </c>
      <c r="H52" s="6">
        <v>0</v>
      </c>
      <c r="I52" s="8">
        <f t="shared" si="1"/>
        <v>0</v>
      </c>
    </row>
    <row r="53" spans="2:9" x14ac:dyDescent="0.2">
      <c r="B53" s="2"/>
      <c r="C53" s="3" t="s">
        <v>56</v>
      </c>
      <c r="D53" s="6">
        <v>420000</v>
      </c>
      <c r="E53" s="6">
        <v>41032</v>
      </c>
      <c r="F53" s="8">
        <f t="shared" si="0"/>
        <v>461032</v>
      </c>
      <c r="G53" s="6">
        <v>41031.519999999997</v>
      </c>
      <c r="H53" s="6">
        <v>41031.519999999997</v>
      </c>
      <c r="I53" s="8">
        <f t="shared" si="1"/>
        <v>420000.48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8">
        <f t="shared" si="0"/>
        <v>0</v>
      </c>
      <c r="G54" s="6">
        <v>0</v>
      </c>
      <c r="H54" s="6">
        <v>0</v>
      </c>
      <c r="I54" s="8">
        <f t="shared" si="1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8">
        <f t="shared" si="0"/>
        <v>0</v>
      </c>
      <c r="G55" s="6">
        <v>0</v>
      </c>
      <c r="H55" s="6">
        <v>0</v>
      </c>
      <c r="I55" s="8">
        <f t="shared" si="1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8">
        <f t="shared" si="0"/>
        <v>0</v>
      </c>
      <c r="G56" s="6">
        <v>0</v>
      </c>
      <c r="H56" s="6">
        <v>0</v>
      </c>
      <c r="I56" s="8">
        <f t="shared" si="1"/>
        <v>0</v>
      </c>
    </row>
    <row r="57" spans="2:9" s="9" customFormat="1" x14ac:dyDescent="0.2">
      <c r="B57" s="32" t="s">
        <v>60</v>
      </c>
      <c r="C57" s="33"/>
      <c r="D57" s="8">
        <f>SUM(D58:D60)</f>
        <v>65000000.840000004</v>
      </c>
      <c r="E57" s="8">
        <f>SUM(E58:E60)</f>
        <v>713354.28</v>
      </c>
      <c r="F57" s="8">
        <f t="shared" si="0"/>
        <v>65713355.120000005</v>
      </c>
      <c r="G57" s="8">
        <f>SUM(G58:G60)</f>
        <v>3178050.23</v>
      </c>
      <c r="H57" s="8">
        <f>SUM(H58:H60)</f>
        <v>2858412.23</v>
      </c>
      <c r="I57" s="8">
        <f t="shared" si="1"/>
        <v>62535304.890000008</v>
      </c>
    </row>
    <row r="58" spans="2:9" x14ac:dyDescent="0.2">
      <c r="B58" s="2"/>
      <c r="C58" s="3" t="s">
        <v>61</v>
      </c>
      <c r="D58" s="6">
        <v>4800000.24</v>
      </c>
      <c r="E58" s="6">
        <v>856345.28</v>
      </c>
      <c r="F58" s="8">
        <f t="shared" si="0"/>
        <v>5656345.5200000005</v>
      </c>
      <c r="G58" s="6">
        <v>1200351.24</v>
      </c>
      <c r="H58" s="6">
        <v>880713.24</v>
      </c>
      <c r="I58" s="8">
        <f t="shared" si="1"/>
        <v>4455994.28</v>
      </c>
    </row>
    <row r="59" spans="2:9" x14ac:dyDescent="0.2">
      <c r="B59" s="2"/>
      <c r="C59" s="3" t="s">
        <v>62</v>
      </c>
      <c r="D59" s="6">
        <v>60200000.600000001</v>
      </c>
      <c r="E59" s="6">
        <v>-142991</v>
      </c>
      <c r="F59" s="8">
        <f t="shared" si="0"/>
        <v>60057009.600000001</v>
      </c>
      <c r="G59" s="6">
        <v>1977698.99</v>
      </c>
      <c r="H59" s="6">
        <v>1977698.99</v>
      </c>
      <c r="I59" s="8">
        <f t="shared" si="1"/>
        <v>58079310.609999999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8">
        <f t="shared" si="0"/>
        <v>0</v>
      </c>
      <c r="G60" s="6">
        <v>0</v>
      </c>
      <c r="H60" s="6">
        <v>0</v>
      </c>
      <c r="I60" s="8">
        <f t="shared" si="1"/>
        <v>0</v>
      </c>
    </row>
    <row r="61" spans="2:9" s="9" customFormat="1" x14ac:dyDescent="0.2">
      <c r="B61" s="32" t="s">
        <v>64</v>
      </c>
      <c r="C61" s="33"/>
      <c r="D61" s="8">
        <f>SUM(D62:D68)</f>
        <v>0</v>
      </c>
      <c r="E61" s="8">
        <f>SUM(E62:E68)</f>
        <v>0</v>
      </c>
      <c r="F61" s="8">
        <f t="shared" si="0"/>
        <v>0</v>
      </c>
      <c r="G61" s="8">
        <f>SUM(G62:G68)</f>
        <v>0</v>
      </c>
      <c r="H61" s="8">
        <f>SUM(H62:H68)</f>
        <v>0</v>
      </c>
      <c r="I61" s="8">
        <f t="shared" si="1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8">
        <f t="shared" si="0"/>
        <v>0</v>
      </c>
      <c r="G62" s="6">
        <v>0</v>
      </c>
      <c r="H62" s="6">
        <v>0</v>
      </c>
      <c r="I62" s="8">
        <f t="shared" si="1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8">
        <f t="shared" si="0"/>
        <v>0</v>
      </c>
      <c r="G63" s="6">
        <v>0</v>
      </c>
      <c r="H63" s="6">
        <v>0</v>
      </c>
      <c r="I63" s="8">
        <f t="shared" si="1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8">
        <f t="shared" si="0"/>
        <v>0</v>
      </c>
      <c r="G64" s="6">
        <v>0</v>
      </c>
      <c r="H64" s="6">
        <v>0</v>
      </c>
      <c r="I64" s="8">
        <f t="shared" si="1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8">
        <f t="shared" si="0"/>
        <v>0</v>
      </c>
      <c r="G65" s="6">
        <v>0</v>
      </c>
      <c r="H65" s="6">
        <v>0</v>
      </c>
      <c r="I65" s="8">
        <f t="shared" si="1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8">
        <f t="shared" si="0"/>
        <v>0</v>
      </c>
      <c r="G66" s="6">
        <v>0</v>
      </c>
      <c r="H66" s="6">
        <v>0</v>
      </c>
      <c r="I66" s="8">
        <f t="shared" si="1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8">
        <f t="shared" si="0"/>
        <v>0</v>
      </c>
      <c r="G67" s="6">
        <v>0</v>
      </c>
      <c r="H67" s="6">
        <v>0</v>
      </c>
      <c r="I67" s="8">
        <f t="shared" si="1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8">
        <f t="shared" si="0"/>
        <v>0</v>
      </c>
      <c r="G68" s="6">
        <v>0</v>
      </c>
      <c r="H68" s="6">
        <v>0</v>
      </c>
      <c r="I68" s="8">
        <f t="shared" si="1"/>
        <v>0</v>
      </c>
    </row>
    <row r="69" spans="2:9" s="9" customFormat="1" x14ac:dyDescent="0.2">
      <c r="B69" s="32" t="s">
        <v>72</v>
      </c>
      <c r="C69" s="33"/>
      <c r="D69" s="8">
        <f>SUM(D70:D72)</f>
        <v>0</v>
      </c>
      <c r="E69" s="8">
        <f>SUM(E70:E72)</f>
        <v>0</v>
      </c>
      <c r="F69" s="8">
        <f t="shared" si="0"/>
        <v>0</v>
      </c>
      <c r="G69" s="8">
        <f>SUM(G70:G72)</f>
        <v>0</v>
      </c>
      <c r="H69" s="8">
        <f>SUM(H70:H72)</f>
        <v>0</v>
      </c>
      <c r="I69" s="8">
        <f t="shared" si="1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8">
        <f t="shared" si="0"/>
        <v>0</v>
      </c>
      <c r="G70" s="6">
        <v>0</v>
      </c>
      <c r="H70" s="6">
        <v>0</v>
      </c>
      <c r="I70" s="8">
        <f t="shared" si="1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8">
        <f t="shared" si="0"/>
        <v>0</v>
      </c>
      <c r="G71" s="6">
        <v>0</v>
      </c>
      <c r="H71" s="6">
        <v>0</v>
      </c>
      <c r="I71" s="8">
        <f t="shared" si="1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8">
        <f t="shared" si="0"/>
        <v>0</v>
      </c>
      <c r="G72" s="6">
        <v>0</v>
      </c>
      <c r="H72" s="6">
        <v>0</v>
      </c>
      <c r="I72" s="8">
        <f t="shared" si="1"/>
        <v>0</v>
      </c>
    </row>
    <row r="73" spans="2:9" s="9" customFormat="1" x14ac:dyDescent="0.2">
      <c r="B73" s="32" t="s">
        <v>76</v>
      </c>
      <c r="C73" s="33"/>
      <c r="D73" s="8">
        <f>SUM(D74:D80)</f>
        <v>8500000</v>
      </c>
      <c r="E73" s="8">
        <f>SUM(E74:E80)</f>
        <v>289673</v>
      </c>
      <c r="F73" s="8">
        <f t="shared" si="0"/>
        <v>8789673</v>
      </c>
      <c r="G73" s="8">
        <f>SUM(G74:G80)</f>
        <v>1579357.54</v>
      </c>
      <c r="H73" s="8">
        <f>SUM(H74:H80)</f>
        <v>1579357.54</v>
      </c>
      <c r="I73" s="8">
        <f t="shared" si="1"/>
        <v>7210315.46</v>
      </c>
    </row>
    <row r="74" spans="2:9" x14ac:dyDescent="0.2">
      <c r="B74" s="2"/>
      <c r="C74" s="3" t="s">
        <v>77</v>
      </c>
      <c r="D74" s="6">
        <v>5200000</v>
      </c>
      <c r="E74" s="6">
        <v>256070</v>
      </c>
      <c r="F74" s="8">
        <f t="shared" ref="F74:F80" si="2">+D74+E74</f>
        <v>5456070</v>
      </c>
      <c r="G74" s="6">
        <v>949103.94</v>
      </c>
      <c r="H74" s="6">
        <v>949103.94</v>
      </c>
      <c r="I74" s="8">
        <f t="shared" ref="I74:I80" si="3">+F74-G74</f>
        <v>4506966.0600000005</v>
      </c>
    </row>
    <row r="75" spans="2:9" x14ac:dyDescent="0.2">
      <c r="B75" s="2"/>
      <c r="C75" s="3" t="s">
        <v>78</v>
      </c>
      <c r="D75" s="6">
        <v>3300000</v>
      </c>
      <c r="E75" s="6">
        <v>33603</v>
      </c>
      <c r="F75" s="8">
        <f t="shared" si="2"/>
        <v>3333603</v>
      </c>
      <c r="G75" s="6">
        <v>630253.6</v>
      </c>
      <c r="H75" s="6">
        <v>630253.6</v>
      </c>
      <c r="I75" s="8">
        <f t="shared" si="3"/>
        <v>2703349.4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8">
        <f t="shared" si="2"/>
        <v>0</v>
      </c>
      <c r="G76" s="6">
        <v>0</v>
      </c>
      <c r="H76" s="6">
        <v>0</v>
      </c>
      <c r="I76" s="8">
        <f t="shared" si="3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8">
        <f t="shared" si="2"/>
        <v>0</v>
      </c>
      <c r="G77" s="6">
        <v>0</v>
      </c>
      <c r="H77" s="6">
        <v>0</v>
      </c>
      <c r="I77" s="8">
        <f t="shared" si="3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8">
        <f t="shared" si="2"/>
        <v>0</v>
      </c>
      <c r="G78" s="6">
        <v>0</v>
      </c>
      <c r="H78" s="6">
        <v>0</v>
      </c>
      <c r="I78" s="8">
        <f t="shared" si="3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8">
        <f t="shared" si="2"/>
        <v>0</v>
      </c>
      <c r="G79" s="6">
        <v>0</v>
      </c>
      <c r="H79" s="6">
        <v>0</v>
      </c>
      <c r="I79" s="8">
        <f t="shared" si="3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8">
        <f t="shared" si="2"/>
        <v>0</v>
      </c>
      <c r="G80" s="6">
        <v>0</v>
      </c>
      <c r="H80" s="6">
        <v>0</v>
      </c>
      <c r="I80" s="8">
        <f t="shared" si="3"/>
        <v>0</v>
      </c>
    </row>
    <row r="81" spans="2:9" ht="12.75" thickBot="1" x14ac:dyDescent="0.25">
      <c r="B81" s="34" t="s">
        <v>84</v>
      </c>
      <c r="C81" s="35"/>
      <c r="D81" s="7">
        <f>+D73+D69+D61+D57+D47+D27+D17+D9+D37</f>
        <v>385000000</v>
      </c>
      <c r="E81" s="7">
        <f>+E73+E69+E61+E57+E47+E27+E17+E9+E37</f>
        <v>62173300.259999998</v>
      </c>
      <c r="F81" s="7">
        <f>+F73+F69+F61+F57+F47+F27+F17+F9+F37</f>
        <v>447173300.25999999</v>
      </c>
      <c r="G81" s="7">
        <f>+G73+G69+G61+G57+G47+G27+G17+G9+G37</f>
        <v>99488417.540000007</v>
      </c>
      <c r="H81" s="7">
        <f>+H73+H69+H61+H57+H47+H27+H17+H9+H37</f>
        <v>93078668.200000018</v>
      </c>
      <c r="I81" s="7">
        <f>+I73+I69+I61+I57+I47+I27+I17+I9+I37</f>
        <v>347684882.72000003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2017-06-13T16:34:09Z</cp:lastPrinted>
  <dcterms:created xsi:type="dcterms:W3CDTF">2015-10-07T18:40:37Z</dcterms:created>
  <dcterms:modified xsi:type="dcterms:W3CDTF">2018-04-27T17:19:06Z</dcterms:modified>
</cp:coreProperties>
</file>