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CIERRE MENSUAL\AGF 2do TRIM 2018\PRESENTACION\II. Información Presupuestal\"/>
    </mc:Choice>
  </mc:AlternateContent>
  <bookViews>
    <workbookView xWindow="0" yWindow="0" windowWidth="11430" windowHeight="5370"/>
  </bookViews>
  <sheets>
    <sheet name="EAE COG" sheetId="1" r:id="rId1"/>
  </sheets>
  <definedNames>
    <definedName name="_xlnm.Print_Area" localSheetId="0">'EAE COG'!$B$1:$I$81</definedName>
  </definedNames>
  <calcPr calcId="152511"/>
</workbook>
</file>

<file path=xl/calcChain.xml><?xml version="1.0" encoding="utf-8"?>
<calcChain xmlns="http://schemas.openxmlformats.org/spreadsheetml/2006/main">
  <c r="I80" i="1" l="1"/>
  <c r="F80" i="1"/>
  <c r="F79" i="1"/>
  <c r="I79" i="1" s="1"/>
  <c r="I78" i="1"/>
  <c r="F78" i="1"/>
  <c r="F77" i="1"/>
  <c r="I77" i="1" s="1"/>
  <c r="I76" i="1"/>
  <c r="F76" i="1"/>
  <c r="F75" i="1"/>
  <c r="I75" i="1" s="1"/>
  <c r="F74" i="1"/>
  <c r="I74" i="1" s="1"/>
  <c r="F72" i="1"/>
  <c r="I72" i="1" s="1"/>
  <c r="F71" i="1"/>
  <c r="I71" i="1" s="1"/>
  <c r="F70" i="1"/>
  <c r="I70" i="1" s="1"/>
  <c r="I69" i="1" s="1"/>
  <c r="I68" i="1"/>
  <c r="F68" i="1"/>
  <c r="F67" i="1"/>
  <c r="I67" i="1" s="1"/>
  <c r="I66" i="1"/>
  <c r="F66" i="1"/>
  <c r="F65" i="1"/>
  <c r="I65" i="1" s="1"/>
  <c r="I64" i="1"/>
  <c r="F64" i="1"/>
  <c r="F63" i="1"/>
  <c r="I63" i="1" s="1"/>
  <c r="I62" i="1"/>
  <c r="F62" i="1"/>
  <c r="I60" i="1"/>
  <c r="F60" i="1"/>
  <c r="F59" i="1"/>
  <c r="I59" i="1" s="1"/>
  <c r="I58" i="1"/>
  <c r="F58" i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F50" i="1"/>
  <c r="I50" i="1" s="1"/>
  <c r="F49" i="1"/>
  <c r="I49" i="1" s="1"/>
  <c r="F48" i="1"/>
  <c r="I48" i="1" s="1"/>
  <c r="F46" i="1"/>
  <c r="I46" i="1" s="1"/>
  <c r="F45" i="1"/>
  <c r="I45" i="1" s="1"/>
  <c r="F44" i="1"/>
  <c r="I44" i="1" s="1"/>
  <c r="I43" i="1"/>
  <c r="F43" i="1"/>
  <c r="F42" i="1"/>
  <c r="I42" i="1" s="1"/>
  <c r="F41" i="1"/>
  <c r="I41" i="1" s="1"/>
  <c r="F40" i="1"/>
  <c r="I40" i="1" s="1"/>
  <c r="I39" i="1"/>
  <c r="F39" i="1"/>
  <c r="F38" i="1"/>
  <c r="I38" i="1" s="1"/>
  <c r="F36" i="1"/>
  <c r="I36" i="1" s="1"/>
  <c r="F35" i="1"/>
  <c r="I35" i="1" s="1"/>
  <c r="F34" i="1"/>
  <c r="I34" i="1" s="1"/>
  <c r="F33" i="1"/>
  <c r="I33" i="1" s="1"/>
  <c r="F32" i="1"/>
  <c r="I32" i="1" s="1"/>
  <c r="F31" i="1"/>
  <c r="I31" i="1" s="1"/>
  <c r="F30" i="1"/>
  <c r="I30" i="1" s="1"/>
  <c r="F29" i="1"/>
  <c r="I29" i="1" s="1"/>
  <c r="F28" i="1"/>
  <c r="I28" i="1" s="1"/>
  <c r="F26" i="1"/>
  <c r="I26" i="1" s="1"/>
  <c r="F25" i="1"/>
  <c r="I25" i="1" s="1"/>
  <c r="F24" i="1"/>
  <c r="I24" i="1" s="1"/>
  <c r="F23" i="1"/>
  <c r="I23" i="1" s="1"/>
  <c r="F22" i="1"/>
  <c r="I22" i="1" s="1"/>
  <c r="F21" i="1"/>
  <c r="I21" i="1" s="1"/>
  <c r="F20" i="1"/>
  <c r="I20" i="1" s="1"/>
  <c r="F19" i="1"/>
  <c r="I19" i="1" s="1"/>
  <c r="F18" i="1"/>
  <c r="I18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H73" i="1"/>
  <c r="G73" i="1"/>
  <c r="F73" i="1"/>
  <c r="E73" i="1"/>
  <c r="H69" i="1"/>
  <c r="G69" i="1"/>
  <c r="E69" i="1"/>
  <c r="H61" i="1"/>
  <c r="G61" i="1"/>
  <c r="F61" i="1"/>
  <c r="E61" i="1"/>
  <c r="H57" i="1"/>
  <c r="G57" i="1"/>
  <c r="F57" i="1"/>
  <c r="E57" i="1"/>
  <c r="H47" i="1"/>
  <c r="G47" i="1"/>
  <c r="E47" i="1"/>
  <c r="H37" i="1"/>
  <c r="G37" i="1"/>
  <c r="E37" i="1"/>
  <c r="H27" i="1"/>
  <c r="G27" i="1"/>
  <c r="E27" i="1"/>
  <c r="H17" i="1"/>
  <c r="G17" i="1"/>
  <c r="E17" i="1"/>
  <c r="H9" i="1"/>
  <c r="G9" i="1"/>
  <c r="E9" i="1"/>
  <c r="D73" i="1"/>
  <c r="D69" i="1"/>
  <c r="D61" i="1"/>
  <c r="D57" i="1"/>
  <c r="D47" i="1"/>
  <c r="D37" i="1"/>
  <c r="D27" i="1"/>
  <c r="D17" i="1"/>
  <c r="D9" i="1"/>
  <c r="I57" i="1" l="1"/>
  <c r="I37" i="1"/>
  <c r="D81" i="1"/>
  <c r="E81" i="1"/>
  <c r="G81" i="1"/>
  <c r="H81" i="1"/>
  <c r="I73" i="1"/>
  <c r="F69" i="1"/>
  <c r="I61" i="1"/>
  <c r="I47" i="1"/>
  <c r="F47" i="1"/>
  <c r="F37" i="1"/>
  <c r="I27" i="1"/>
  <c r="F27" i="1"/>
  <c r="I17" i="1"/>
  <c r="F17" i="1"/>
  <c r="I9" i="1"/>
  <c r="F9" i="1"/>
  <c r="F81" i="1" l="1"/>
  <c r="I81" i="1"/>
</calcChain>
</file>

<file path=xl/sharedStrings.xml><?xml version="1.0" encoding="utf-8"?>
<sst xmlns="http://schemas.openxmlformats.org/spreadsheetml/2006/main" count="92" uniqueCount="92">
  <si>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</si>
  <si>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</si>
  <si>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</si>
  <si>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</si>
  <si>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</si>
  <si>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</si>
  <si>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</si>
  <si>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</si>
  <si>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</si>
  <si>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</si>
  <si>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</si>
  <si>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</si>
  <si>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</si>
  <si>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</si>
  <si>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</si>
  <si>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</si>
  <si>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</si>
  <si>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</si>
  <si>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</si>
  <si>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</si>
  <si>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</si>
  <si>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</si>
  <si>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</si>
  <si>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</si>
  <si>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</si>
  <si>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</si>
  <si>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</si>
  <si>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</si>
  <si>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</si>
  <si>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</si>
  <si>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</si>
  <si>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</si>
  <si>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</si>
  <si>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</si>
  <si>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</si>
  <si>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</si>
  <si>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</si>
  <si>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</si>
  <si>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</si>
  <si>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</si>
  <si>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</si>
  <si>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</si>
  <si>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</si>
  <si>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</si>
  <si>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</si>
  <si>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</si>
  <si>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</si>
  <si>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</si>
  <si>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</si>
  <si>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</si>
  <si>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</si>
  <si>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</si>
  <si>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</si>
  <si>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</si>
  <si>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</si>
  <si>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</si>
  <si>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</si>
  <si>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</si>
  <si>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</si>
  <si>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</si>
  <si>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</si>
  <si>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</si>
  <si>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</si>
  <si>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</si>
  <si>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</si>
  <si>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</si>
  <si>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</si>
  <si>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</si>
  <si>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</si>
  <si>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</si>
  <si>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</si>
  <si>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</si>
  <si>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</si>
  <si>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</si>
  <si>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</si>
  <si>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</si>
  <si>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</si>
  <si>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</si>
  <si>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</si>
  <si>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</si>
  <si>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</si>
  <si>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</si>
  <si>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</si>
  <si>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</si>
  <si>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</si>
  <si>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1</t>
  </si>
  <si>
    <t>2</t>
  </si>
  <si>
    <t>4</t>
  </si>
  <si>
    <t>5</t>
  </si>
  <si>
    <t>Del 01 de enero al 30 de junio de 2018</t>
  </si>
  <si>
    <t>ASEC_EAEPECOG_2doTRIM_C9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</si>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</sst>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6" fillId="0" borderId="18" xfId="0" applyNumberFormat="1" applyFont="1" applyBorder="1" applyAlignment="1">
      <alignment vertical="top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59266</xdr:colOff>
      <xdr:row>0</xdr:row>
      <xdr:rowOff>0</xdr:rowOff>
    </xdr:from>
    <xdr:to>
      <xdr:col>8</xdr:col>
      <xdr:colOff>1055157</xdr:colOff>
      <xdr:row>0</xdr:row>
      <xdr:rowOff>1322710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DA6F614-30CC-4FAC-8A46-38F02A8282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1208"/>
        <a:stretch/>
      </xdr:blipFill>
      <xdr:spPr>
        <a:xfrm>
          <a:off x="59266" y="0"/>
          <a:ext cx="11243733" cy="1322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showGridLines="0" tabSelected="1" topLeftCell="C1" zoomScale="90" zoomScaleNormal="90" workbookViewId="0">
      <selection activeCell="Q14" sqref="Q14"/>
    </sheetView>
  </sheetViews>
  <sheetFormatPr baseColWidth="10" defaultColWidth="11.42578125" defaultRowHeight="12" x14ac:dyDescent="0.2"/>
  <cols>
    <col min="1" max="1" width="0.85546875" style="1" customWidth="1"/>
    <col min="2" max="2" width="3.140625" style="1" customWidth="1"/>
    <col min="3" max="3" width="65.42578125" style="1" customWidth="1"/>
    <col min="4" max="9" width="15.85546875" style="1" customWidth="1"/>
    <col min="10" max="16384" width="11.42578125" style="1"/>
  </cols>
  <sheetData>
    <row r="1" spans="2:11" ht="105.6" customHeight="1" thickBot="1" x14ac:dyDescent="0.25"/>
    <row r="2" spans="2:11" ht="15" x14ac:dyDescent="0.25">
      <c r="B2" s="21" t="s">
        <v>91</v>
      </c>
      <c r="C2" s="22"/>
      <c r="D2" s="22"/>
      <c r="E2" s="22"/>
      <c r="F2" s="22"/>
      <c r="G2" s="22"/>
      <c r="H2" s="22"/>
      <c r="I2" s="23"/>
      <c r="K2" s="8" t="s">
        <v>90</v>
      </c>
    </row>
    <row r="3" spans="2:11" x14ac:dyDescent="0.2">
      <c r="B3" s="24" t="s">
        <v>0</v>
      </c>
      <c r="C3" s="25"/>
      <c r="D3" s="25"/>
      <c r="E3" s="25"/>
      <c r="F3" s="25"/>
      <c r="G3" s="25"/>
      <c r="H3" s="25"/>
      <c r="I3" s="26"/>
    </row>
    <row r="4" spans="2:11" x14ac:dyDescent="0.2">
      <c r="B4" s="24" t="s">
        <v>1</v>
      </c>
      <c r="C4" s="25"/>
      <c r="D4" s="25"/>
      <c r="E4" s="25"/>
      <c r="F4" s="25"/>
      <c r="G4" s="25"/>
      <c r="H4" s="25"/>
      <c r="I4" s="26"/>
    </row>
    <row r="5" spans="2:11" ht="12.75" thickBot="1" x14ac:dyDescent="0.25">
      <c r="B5" s="27" t="s">
        <v>89</v>
      </c>
      <c r="C5" s="28"/>
      <c r="D5" s="28"/>
      <c r="E5" s="28"/>
      <c r="F5" s="28"/>
      <c r="G5" s="28"/>
      <c r="H5" s="28"/>
      <c r="I5" s="29"/>
    </row>
    <row r="6" spans="2:11" ht="12.75" thickBot="1" x14ac:dyDescent="0.25">
      <c r="B6" s="30" t="s">
        <v>2</v>
      </c>
      <c r="C6" s="31"/>
      <c r="D6" s="36" t="s">
        <v>3</v>
      </c>
      <c r="E6" s="37"/>
      <c r="F6" s="37"/>
      <c r="G6" s="37"/>
      <c r="H6" s="38"/>
      <c r="I6" s="39" t="s">
        <v>4</v>
      </c>
    </row>
    <row r="7" spans="2:11" ht="24.75" thickBot="1" x14ac:dyDescent="0.25">
      <c r="B7" s="32"/>
      <c r="C7" s="33"/>
      <c r="D7" s="9" t="s">
        <v>5</v>
      </c>
      <c r="E7" s="9" t="s">
        <v>6</v>
      </c>
      <c r="F7" s="9" t="s">
        <v>7</v>
      </c>
      <c r="G7" s="9" t="s">
        <v>8</v>
      </c>
      <c r="H7" s="9" t="s">
        <v>9</v>
      </c>
      <c r="I7" s="40"/>
    </row>
    <row r="8" spans="2:11" ht="12.75" thickBot="1" x14ac:dyDescent="0.25">
      <c r="B8" s="34"/>
      <c r="C8" s="35"/>
      <c r="D8" s="9" t="s">
        <v>85</v>
      </c>
      <c r="E8" s="9" t="s">
        <v>86</v>
      </c>
      <c r="F8" s="9" t="s">
        <v>10</v>
      </c>
      <c r="G8" s="9" t="s">
        <v>87</v>
      </c>
      <c r="H8" s="9" t="s">
        <v>88</v>
      </c>
      <c r="I8" s="9" t="s">
        <v>11</v>
      </c>
    </row>
    <row r="9" spans="2:11" s="7" customFormat="1" x14ac:dyDescent="0.2">
      <c r="B9" s="19" t="s">
        <v>12</v>
      </c>
      <c r="C9" s="20"/>
      <c r="D9" s="11">
        <f>SUM(D10:D16)</f>
        <v>75877752.020999998</v>
      </c>
      <c r="E9" s="11">
        <f t="shared" ref="E9:I9" si="0">SUM(E10:E16)</f>
        <v>26140308.699999999</v>
      </c>
      <c r="F9" s="11">
        <f t="shared" si="0"/>
        <v>102018060.72100002</v>
      </c>
      <c r="G9" s="11">
        <f t="shared" si="0"/>
        <v>80795643.060000002</v>
      </c>
      <c r="H9" s="11">
        <f t="shared" si="0"/>
        <v>80772643.060000002</v>
      </c>
      <c r="I9" s="11">
        <f t="shared" si="0"/>
        <v>21222417.660999995</v>
      </c>
    </row>
    <row r="10" spans="2:11" x14ac:dyDescent="0.2">
      <c r="B10" s="2"/>
      <c r="C10" s="10" t="s">
        <v>13</v>
      </c>
      <c r="D10" s="14">
        <v>59988063.927599996</v>
      </c>
      <c r="E10" s="14">
        <v>20317439</v>
      </c>
      <c r="F10" s="12">
        <f>+D10+E10</f>
        <v>80305502.927599996</v>
      </c>
      <c r="G10" s="14">
        <v>69573843.189999998</v>
      </c>
      <c r="H10" s="14">
        <v>69550843.189999998</v>
      </c>
      <c r="I10" s="12">
        <f>+F10-G10</f>
        <v>10731659.737599999</v>
      </c>
    </row>
    <row r="11" spans="2:11" x14ac:dyDescent="0.2">
      <c r="B11" s="2"/>
      <c r="C11" s="10" t="s">
        <v>14</v>
      </c>
      <c r="D11" s="14">
        <v>2892516.4212000002</v>
      </c>
      <c r="E11" s="14">
        <v>840545</v>
      </c>
      <c r="F11" s="12">
        <f t="shared" ref="F11:F16" si="1">+D11+E11</f>
        <v>3733061.4212000002</v>
      </c>
      <c r="G11" s="14">
        <v>2076435</v>
      </c>
      <c r="H11" s="14">
        <v>2076435</v>
      </c>
      <c r="I11" s="12">
        <f t="shared" ref="I11:I16" si="2">+F11-G11</f>
        <v>1656626.4212000002</v>
      </c>
    </row>
    <row r="12" spans="2:11" x14ac:dyDescent="0.2">
      <c r="B12" s="2"/>
      <c r="C12" s="10" t="s">
        <v>15</v>
      </c>
      <c r="D12" s="14">
        <v>7581182.4930000007</v>
      </c>
      <c r="E12" s="14">
        <v>1120520.7</v>
      </c>
      <c r="F12" s="12">
        <f t="shared" si="1"/>
        <v>8701703.193</v>
      </c>
      <c r="G12" s="14">
        <v>2517971.0099999998</v>
      </c>
      <c r="H12" s="14">
        <v>2517971.0099999998</v>
      </c>
      <c r="I12" s="12">
        <f t="shared" si="2"/>
        <v>6183732.1830000002</v>
      </c>
    </row>
    <row r="13" spans="2:11" x14ac:dyDescent="0.2">
      <c r="B13" s="2"/>
      <c r="C13" s="10" t="s">
        <v>16</v>
      </c>
      <c r="D13" s="14">
        <v>3672217.3698</v>
      </c>
      <c r="E13" s="14">
        <v>2762203</v>
      </c>
      <c r="F13" s="12">
        <f t="shared" si="1"/>
        <v>6434420.3697999995</v>
      </c>
      <c r="G13" s="14">
        <v>4757796.92</v>
      </c>
      <c r="H13" s="14">
        <v>4757796.92</v>
      </c>
      <c r="I13" s="12">
        <f t="shared" si="2"/>
        <v>1676623.4497999996</v>
      </c>
    </row>
    <row r="14" spans="2:11" x14ac:dyDescent="0.2">
      <c r="B14" s="2"/>
      <c r="C14" s="10" t="s">
        <v>17</v>
      </c>
      <c r="D14" s="14">
        <v>1743771.8093999997</v>
      </c>
      <c r="E14" s="14">
        <v>1099601</v>
      </c>
      <c r="F14" s="12">
        <f t="shared" si="1"/>
        <v>2843372.8093999997</v>
      </c>
      <c r="G14" s="14">
        <v>1869596.94</v>
      </c>
      <c r="H14" s="14">
        <v>1869596.94</v>
      </c>
      <c r="I14" s="12">
        <f t="shared" si="2"/>
        <v>973775.86939999973</v>
      </c>
    </row>
    <row r="15" spans="2:11" x14ac:dyDescent="0.2">
      <c r="B15" s="2"/>
      <c r="C15" s="10" t="s">
        <v>18</v>
      </c>
      <c r="D15" s="12">
        <v>0</v>
      </c>
      <c r="E15" s="12">
        <v>0</v>
      </c>
      <c r="F15" s="12">
        <f t="shared" si="1"/>
        <v>0</v>
      </c>
      <c r="G15" s="12">
        <v>0</v>
      </c>
      <c r="H15" s="12">
        <v>0</v>
      </c>
      <c r="I15" s="12">
        <f t="shared" si="2"/>
        <v>0</v>
      </c>
    </row>
    <row r="16" spans="2:11" x14ac:dyDescent="0.2">
      <c r="B16" s="2"/>
      <c r="C16" s="10" t="s">
        <v>19</v>
      </c>
      <c r="D16" s="12">
        <v>0</v>
      </c>
      <c r="E16" s="12">
        <v>0</v>
      </c>
      <c r="F16" s="12">
        <f t="shared" si="1"/>
        <v>0</v>
      </c>
      <c r="G16" s="12">
        <v>0</v>
      </c>
      <c r="H16" s="12">
        <v>0</v>
      </c>
      <c r="I16" s="12">
        <f t="shared" si="2"/>
        <v>0</v>
      </c>
    </row>
    <row r="17" spans="2:9" s="7" customFormat="1" x14ac:dyDescent="0.2">
      <c r="B17" s="15" t="s">
        <v>20</v>
      </c>
      <c r="C17" s="16"/>
      <c r="D17" s="13">
        <f>SUM(D18:D26)</f>
        <v>15502961.396999998</v>
      </c>
      <c r="E17" s="13">
        <f t="shared" ref="E17:I17" si="3">SUM(E18:E26)</f>
        <v>11292085.459999999</v>
      </c>
      <c r="F17" s="13">
        <f t="shared" si="3"/>
        <v>26795046.857000005</v>
      </c>
      <c r="G17" s="13">
        <f t="shared" si="3"/>
        <v>17963536.209999997</v>
      </c>
      <c r="H17" s="13">
        <f t="shared" si="3"/>
        <v>3763953.74</v>
      </c>
      <c r="I17" s="13">
        <f t="shared" si="3"/>
        <v>8831510.6469999999</v>
      </c>
    </row>
    <row r="18" spans="2:9" x14ac:dyDescent="0.2">
      <c r="B18" s="2"/>
      <c r="C18" s="10" t="s">
        <v>21</v>
      </c>
      <c r="D18" s="14">
        <v>1161485.9777999998</v>
      </c>
      <c r="E18" s="14">
        <v>1444953.86</v>
      </c>
      <c r="F18" s="12">
        <f t="shared" ref="F18:F26" si="4">+D18+E18</f>
        <v>2606439.8377999999</v>
      </c>
      <c r="G18" s="14">
        <v>1465634.89</v>
      </c>
      <c r="H18" s="14">
        <v>290363.99</v>
      </c>
      <c r="I18" s="12">
        <f t="shared" ref="I18:I26" si="5">+F18-G18</f>
        <v>1140804.9478</v>
      </c>
    </row>
    <row r="19" spans="2:9" x14ac:dyDescent="0.2">
      <c r="B19" s="2"/>
      <c r="C19" s="10" t="s">
        <v>22</v>
      </c>
      <c r="D19" s="14">
        <v>735891.6540000001</v>
      </c>
      <c r="E19" s="14">
        <v>123672</v>
      </c>
      <c r="F19" s="12">
        <f t="shared" si="4"/>
        <v>859563.6540000001</v>
      </c>
      <c r="G19" s="14">
        <v>491082.38</v>
      </c>
      <c r="H19" s="14">
        <v>482757.11</v>
      </c>
      <c r="I19" s="12">
        <f t="shared" si="5"/>
        <v>368481.27400000009</v>
      </c>
    </row>
    <row r="20" spans="2:9" x14ac:dyDescent="0.2">
      <c r="B20" s="2"/>
      <c r="C20" s="10" t="s">
        <v>23</v>
      </c>
      <c r="D20" s="12">
        <v>0</v>
      </c>
      <c r="E20" s="12">
        <v>0</v>
      </c>
      <c r="F20" s="12">
        <f t="shared" si="4"/>
        <v>0</v>
      </c>
      <c r="G20" s="12">
        <v>0</v>
      </c>
      <c r="H20" s="12">
        <v>0</v>
      </c>
      <c r="I20" s="12">
        <f t="shared" si="5"/>
        <v>0</v>
      </c>
    </row>
    <row r="21" spans="2:9" x14ac:dyDescent="0.2">
      <c r="B21" s="2"/>
      <c r="C21" s="10" t="s">
        <v>24</v>
      </c>
      <c r="D21" s="14">
        <v>1913315.4648</v>
      </c>
      <c r="E21" s="14">
        <v>552117</v>
      </c>
      <c r="F21" s="12">
        <f t="shared" si="4"/>
        <v>2465432.4648000002</v>
      </c>
      <c r="G21" s="14">
        <v>886167.7</v>
      </c>
      <c r="H21" s="14">
        <v>530868.4</v>
      </c>
      <c r="I21" s="12">
        <f t="shared" si="5"/>
        <v>1579264.7648000002</v>
      </c>
    </row>
    <row r="22" spans="2:9" x14ac:dyDescent="0.2">
      <c r="B22" s="2"/>
      <c r="C22" s="10" t="s">
        <v>25</v>
      </c>
      <c r="D22" s="14">
        <v>775432.71779999998</v>
      </c>
      <c r="E22" s="14">
        <v>148302</v>
      </c>
      <c r="F22" s="12">
        <f t="shared" si="4"/>
        <v>923734.71779999998</v>
      </c>
      <c r="G22" s="14">
        <v>151894.84</v>
      </c>
      <c r="H22" s="14">
        <v>67980.820000000007</v>
      </c>
      <c r="I22" s="12">
        <f t="shared" si="5"/>
        <v>771839.87780000002</v>
      </c>
    </row>
    <row r="23" spans="2:9" x14ac:dyDescent="0.2">
      <c r="B23" s="2"/>
      <c r="C23" s="10" t="s">
        <v>26</v>
      </c>
      <c r="D23" s="14">
        <v>9514000.3332000002</v>
      </c>
      <c r="E23" s="14">
        <v>8363358.5</v>
      </c>
      <c r="F23" s="12">
        <f t="shared" si="4"/>
        <v>17877358.8332</v>
      </c>
      <c r="G23" s="14">
        <v>14225148.039999999</v>
      </c>
      <c r="H23" s="14">
        <v>2267062.37</v>
      </c>
      <c r="I23" s="12">
        <f t="shared" si="5"/>
        <v>3652210.7932000011</v>
      </c>
    </row>
    <row r="24" spans="2:9" x14ac:dyDescent="0.2">
      <c r="B24" s="2"/>
      <c r="C24" s="10" t="s">
        <v>27</v>
      </c>
      <c r="D24" s="14">
        <v>1063318.8006</v>
      </c>
      <c r="E24" s="14">
        <v>366265.1</v>
      </c>
      <c r="F24" s="12">
        <f t="shared" si="4"/>
        <v>1429583.9005999998</v>
      </c>
      <c r="G24" s="14">
        <v>489060.45</v>
      </c>
      <c r="H24" s="14">
        <v>86827.28</v>
      </c>
      <c r="I24" s="12">
        <f t="shared" si="5"/>
        <v>940523.45059999987</v>
      </c>
    </row>
    <row r="25" spans="2:9" x14ac:dyDescent="0.2">
      <c r="B25" s="2"/>
      <c r="C25" s="10" t="s">
        <v>28</v>
      </c>
      <c r="D25" s="12">
        <v>0</v>
      </c>
      <c r="E25" s="12">
        <v>0</v>
      </c>
      <c r="F25" s="12">
        <f t="shared" si="4"/>
        <v>0</v>
      </c>
      <c r="G25" s="12">
        <v>0</v>
      </c>
      <c r="H25" s="12">
        <v>0</v>
      </c>
      <c r="I25" s="12">
        <f t="shared" si="5"/>
        <v>0</v>
      </c>
    </row>
    <row r="26" spans="2:9" x14ac:dyDescent="0.2">
      <c r="B26" s="2"/>
      <c r="C26" s="10" t="s">
        <v>29</v>
      </c>
      <c r="D26" s="14">
        <v>339516.44880000001</v>
      </c>
      <c r="E26" s="14">
        <v>293417</v>
      </c>
      <c r="F26" s="12">
        <f t="shared" si="4"/>
        <v>632933.44880000001</v>
      </c>
      <c r="G26" s="14">
        <v>254547.91</v>
      </c>
      <c r="H26" s="14">
        <v>38093.769999999997</v>
      </c>
      <c r="I26" s="12">
        <f t="shared" si="5"/>
        <v>378385.53879999998</v>
      </c>
    </row>
    <row r="27" spans="2:9" s="7" customFormat="1" x14ac:dyDescent="0.2">
      <c r="B27" s="15" t="s">
        <v>30</v>
      </c>
      <c r="C27" s="16"/>
      <c r="D27" s="13">
        <f>SUM(D28:D36)</f>
        <v>90549196.047600001</v>
      </c>
      <c r="E27" s="13">
        <f t="shared" ref="E27:I27" si="6">SUM(E28:E36)</f>
        <v>22448731.010000002</v>
      </c>
      <c r="F27" s="13">
        <f t="shared" si="6"/>
        <v>112997927.05760001</v>
      </c>
      <c r="G27" s="13">
        <f t="shared" si="6"/>
        <v>85288357.030000001</v>
      </c>
      <c r="H27" s="13">
        <f t="shared" si="6"/>
        <v>75548392.640000001</v>
      </c>
      <c r="I27" s="13">
        <f t="shared" si="6"/>
        <v>27709570.027599998</v>
      </c>
    </row>
    <row r="28" spans="2:9" x14ac:dyDescent="0.2">
      <c r="B28" s="2"/>
      <c r="C28" s="10" t="s">
        <v>31</v>
      </c>
      <c r="D28" s="14">
        <v>30065236.311600003</v>
      </c>
      <c r="E28" s="14">
        <v>-1335797.3400000001</v>
      </c>
      <c r="F28" s="12">
        <f t="shared" ref="F28:F36" si="7">+D28+E28</f>
        <v>28729438.971600004</v>
      </c>
      <c r="G28" s="14">
        <v>20936821.09</v>
      </c>
      <c r="H28" s="14">
        <v>20933248.09</v>
      </c>
      <c r="I28" s="12">
        <f t="shared" ref="I28:I36" si="8">+F28-G28</f>
        <v>7792617.8816000037</v>
      </c>
    </row>
    <row r="29" spans="2:9" x14ac:dyDescent="0.2">
      <c r="B29" s="2"/>
      <c r="C29" s="10" t="s">
        <v>32</v>
      </c>
      <c r="D29" s="14">
        <v>8682737.3609999996</v>
      </c>
      <c r="E29" s="14">
        <v>3605038.2</v>
      </c>
      <c r="F29" s="12">
        <f t="shared" si="7"/>
        <v>12287775.561000001</v>
      </c>
      <c r="G29" s="14">
        <v>5449490.04</v>
      </c>
      <c r="H29" s="14">
        <v>5449490.04</v>
      </c>
      <c r="I29" s="12">
        <f t="shared" si="8"/>
        <v>6838285.5210000006</v>
      </c>
    </row>
    <row r="30" spans="2:9" x14ac:dyDescent="0.2">
      <c r="B30" s="2"/>
      <c r="C30" s="10" t="s">
        <v>33</v>
      </c>
      <c r="D30" s="14">
        <v>7273794.787800001</v>
      </c>
      <c r="E30" s="14">
        <v>5297824.8499999996</v>
      </c>
      <c r="F30" s="12">
        <f t="shared" si="7"/>
        <v>12571619.637800001</v>
      </c>
      <c r="G30" s="14">
        <v>8520430.3000000007</v>
      </c>
      <c r="H30" s="14">
        <v>7702321.8899999997</v>
      </c>
      <c r="I30" s="12">
        <f t="shared" si="8"/>
        <v>4051189.3377999999</v>
      </c>
    </row>
    <row r="31" spans="2:9" x14ac:dyDescent="0.2">
      <c r="B31" s="2"/>
      <c r="C31" s="10" t="s">
        <v>34</v>
      </c>
      <c r="D31" s="14">
        <v>1595836.611</v>
      </c>
      <c r="E31" s="14">
        <v>1499286</v>
      </c>
      <c r="F31" s="12">
        <f t="shared" si="7"/>
        <v>3095122.611</v>
      </c>
      <c r="G31" s="14">
        <v>2450581.13</v>
      </c>
      <c r="H31" s="14">
        <v>2450291.13</v>
      </c>
      <c r="I31" s="12">
        <f t="shared" si="8"/>
        <v>644541.48100000015</v>
      </c>
    </row>
    <row r="32" spans="2:9" x14ac:dyDescent="0.2">
      <c r="B32" s="2"/>
      <c r="C32" s="10" t="s">
        <v>35</v>
      </c>
      <c r="D32" s="14">
        <v>22733956.886399999</v>
      </c>
      <c r="E32" s="14">
        <v>5639885.2999999998</v>
      </c>
      <c r="F32" s="12">
        <f t="shared" si="7"/>
        <v>28373842.1864</v>
      </c>
      <c r="G32" s="14">
        <v>20707755.34</v>
      </c>
      <c r="H32" s="14">
        <v>15029874.57</v>
      </c>
      <c r="I32" s="12">
        <f t="shared" si="8"/>
        <v>7666086.8464000002</v>
      </c>
    </row>
    <row r="33" spans="2:9" x14ac:dyDescent="0.2">
      <c r="B33" s="2"/>
      <c r="C33" s="10" t="s">
        <v>36</v>
      </c>
      <c r="D33" s="14">
        <v>8304348.0401999997</v>
      </c>
      <c r="E33" s="14">
        <v>1948000</v>
      </c>
      <c r="F33" s="12">
        <f t="shared" si="7"/>
        <v>10252348.040199999</v>
      </c>
      <c r="G33" s="14">
        <v>10175759.1</v>
      </c>
      <c r="H33" s="14">
        <v>10175759.1</v>
      </c>
      <c r="I33" s="12">
        <f t="shared" si="8"/>
        <v>76588.940199999139</v>
      </c>
    </row>
    <row r="34" spans="2:9" x14ac:dyDescent="0.2">
      <c r="B34" s="2"/>
      <c r="C34" s="10" t="s">
        <v>37</v>
      </c>
      <c r="D34" s="14">
        <v>1332420.3540000001</v>
      </c>
      <c r="E34" s="14">
        <v>500005</v>
      </c>
      <c r="F34" s="12">
        <f t="shared" si="7"/>
        <v>1832425.3540000001</v>
      </c>
      <c r="G34" s="14">
        <v>1405859.49</v>
      </c>
      <c r="H34" s="14">
        <v>1405859.49</v>
      </c>
      <c r="I34" s="12">
        <f t="shared" si="8"/>
        <v>426565.86400000006</v>
      </c>
    </row>
    <row r="35" spans="2:9" x14ac:dyDescent="0.2">
      <c r="B35" s="2"/>
      <c r="C35" s="10" t="s">
        <v>38</v>
      </c>
      <c r="D35" s="14">
        <v>9702973.1796000004</v>
      </c>
      <c r="E35" s="14">
        <v>3898892</v>
      </c>
      <c r="F35" s="12">
        <f t="shared" si="7"/>
        <v>13601865.1796</v>
      </c>
      <c r="G35" s="14">
        <v>13629926.810000001</v>
      </c>
      <c r="H35" s="14">
        <v>10400158.140000001</v>
      </c>
      <c r="I35" s="12">
        <f t="shared" si="8"/>
        <v>-28061.63040000014</v>
      </c>
    </row>
    <row r="36" spans="2:9" x14ac:dyDescent="0.2">
      <c r="B36" s="2"/>
      <c r="C36" s="10" t="s">
        <v>39</v>
      </c>
      <c r="D36" s="14">
        <v>857892.51599999995</v>
      </c>
      <c r="E36" s="14">
        <v>1395597</v>
      </c>
      <c r="F36" s="12">
        <f t="shared" si="7"/>
        <v>2253489.5159999998</v>
      </c>
      <c r="G36" s="14">
        <v>2011733.73</v>
      </c>
      <c r="H36" s="14">
        <v>2001390.19</v>
      </c>
      <c r="I36" s="12">
        <f t="shared" si="8"/>
        <v>241755.78599999985</v>
      </c>
    </row>
    <row r="37" spans="2:9" s="7" customFormat="1" x14ac:dyDescent="0.2">
      <c r="B37" s="15" t="s">
        <v>40</v>
      </c>
      <c r="C37" s="16"/>
      <c r="D37" s="13">
        <f>SUM(D38:D46)</f>
        <v>23280917.365200002</v>
      </c>
      <c r="E37" s="13">
        <f t="shared" ref="E37:I37" si="9">SUM(E38:E46)</f>
        <v>13141512</v>
      </c>
      <c r="F37" s="13">
        <f t="shared" si="9"/>
        <v>36422429.365199998</v>
      </c>
      <c r="G37" s="13">
        <f t="shared" si="9"/>
        <v>24504664.25</v>
      </c>
      <c r="H37" s="13">
        <f t="shared" si="9"/>
        <v>22587696.309999999</v>
      </c>
      <c r="I37" s="13">
        <f t="shared" si="9"/>
        <v>11917765.115200002</v>
      </c>
    </row>
    <row r="38" spans="2:9" x14ac:dyDescent="0.2">
      <c r="B38" s="2"/>
      <c r="C38" s="10" t="s">
        <v>41</v>
      </c>
      <c r="D38" s="12">
        <v>0</v>
      </c>
      <c r="E38" s="12">
        <v>0</v>
      </c>
      <c r="F38" s="12">
        <f t="shared" ref="F38:F46" si="10">+D38+E38</f>
        <v>0</v>
      </c>
      <c r="G38" s="12">
        <v>0</v>
      </c>
      <c r="H38" s="12">
        <v>0</v>
      </c>
      <c r="I38" s="12">
        <f t="shared" ref="I38:I46" si="11">+F38-G38</f>
        <v>0</v>
      </c>
    </row>
    <row r="39" spans="2:9" x14ac:dyDescent="0.2">
      <c r="B39" s="2"/>
      <c r="C39" s="10" t="s">
        <v>42</v>
      </c>
      <c r="D39" s="12">
        <v>0</v>
      </c>
      <c r="E39" s="12">
        <v>0</v>
      </c>
      <c r="F39" s="12">
        <f t="shared" si="10"/>
        <v>0</v>
      </c>
      <c r="G39" s="12">
        <v>0</v>
      </c>
      <c r="H39" s="12">
        <v>0</v>
      </c>
      <c r="I39" s="12">
        <f t="shared" si="11"/>
        <v>0</v>
      </c>
    </row>
    <row r="40" spans="2:9" x14ac:dyDescent="0.2">
      <c r="B40" s="2"/>
      <c r="C40" s="10" t="s">
        <v>43</v>
      </c>
      <c r="D40" s="14">
        <v>5078113.2252000002</v>
      </c>
      <c r="E40" s="14">
        <v>1138001</v>
      </c>
      <c r="F40" s="12">
        <f t="shared" si="10"/>
        <v>6216114.2252000002</v>
      </c>
      <c r="G40" s="14">
        <v>853934.5</v>
      </c>
      <c r="H40" s="14">
        <v>853934.5</v>
      </c>
      <c r="I40" s="12">
        <f t="shared" si="11"/>
        <v>5362179.7252000002</v>
      </c>
    </row>
    <row r="41" spans="2:9" x14ac:dyDescent="0.2">
      <c r="B41" s="2"/>
      <c r="C41" s="10" t="s">
        <v>44</v>
      </c>
      <c r="D41" s="14">
        <v>9700310.6867999993</v>
      </c>
      <c r="E41" s="14">
        <v>5309110</v>
      </c>
      <c r="F41" s="12">
        <f t="shared" si="10"/>
        <v>15009420.686799999</v>
      </c>
      <c r="G41" s="14">
        <v>11686722.48</v>
      </c>
      <c r="H41" s="14">
        <v>10073314.49</v>
      </c>
      <c r="I41" s="12">
        <f t="shared" si="11"/>
        <v>3322698.2067999989</v>
      </c>
    </row>
    <row r="42" spans="2:9" x14ac:dyDescent="0.2">
      <c r="B42" s="2"/>
      <c r="C42" s="10" t="s">
        <v>45</v>
      </c>
      <c r="D42" s="14">
        <v>6338729.3459999999</v>
      </c>
      <c r="E42" s="14">
        <v>2700000</v>
      </c>
      <c r="F42" s="12">
        <f t="shared" si="10"/>
        <v>9038729.3460000008</v>
      </c>
      <c r="G42" s="14">
        <v>6966710.0999999996</v>
      </c>
      <c r="H42" s="14">
        <v>6966710.0999999996</v>
      </c>
      <c r="I42" s="12">
        <f t="shared" si="11"/>
        <v>2072019.2460000012</v>
      </c>
    </row>
    <row r="43" spans="2:9" x14ac:dyDescent="0.2">
      <c r="B43" s="2"/>
      <c r="C43" s="10" t="s">
        <v>46</v>
      </c>
      <c r="D43" s="14">
        <v>0</v>
      </c>
      <c r="E43" s="14">
        <v>4000001</v>
      </c>
      <c r="F43" s="12">
        <f t="shared" si="10"/>
        <v>4000001</v>
      </c>
      <c r="G43" s="14">
        <v>3870747.66</v>
      </c>
      <c r="H43" s="14">
        <v>3870747.66</v>
      </c>
      <c r="I43" s="12">
        <f t="shared" si="11"/>
        <v>129253.33999999985</v>
      </c>
    </row>
    <row r="44" spans="2:9" x14ac:dyDescent="0.2">
      <c r="B44" s="2"/>
      <c r="C44" s="10" t="s">
        <v>47</v>
      </c>
      <c r="D44" s="12">
        <v>0</v>
      </c>
      <c r="E44" s="12">
        <v>0</v>
      </c>
      <c r="F44" s="12">
        <f t="shared" si="10"/>
        <v>0</v>
      </c>
      <c r="G44" s="12">
        <v>0</v>
      </c>
      <c r="H44" s="12">
        <v>0</v>
      </c>
      <c r="I44" s="12">
        <f t="shared" si="11"/>
        <v>0</v>
      </c>
    </row>
    <row r="45" spans="2:9" x14ac:dyDescent="0.2">
      <c r="B45" s="2"/>
      <c r="C45" s="10" t="s">
        <v>48</v>
      </c>
      <c r="D45" s="14">
        <v>2163764.1072</v>
      </c>
      <c r="E45" s="14">
        <v>-5600</v>
      </c>
      <c r="F45" s="12">
        <f t="shared" si="10"/>
        <v>2158164.1072</v>
      </c>
      <c r="G45" s="14">
        <v>1126549.51</v>
      </c>
      <c r="H45" s="14">
        <v>822989.56</v>
      </c>
      <c r="I45" s="12">
        <f t="shared" si="11"/>
        <v>1031614.5972</v>
      </c>
    </row>
    <row r="46" spans="2:9" x14ac:dyDescent="0.2">
      <c r="B46" s="2"/>
      <c r="C46" s="10" t="s">
        <v>49</v>
      </c>
      <c r="D46" s="12">
        <v>0</v>
      </c>
      <c r="E46" s="12">
        <v>0</v>
      </c>
      <c r="F46" s="12">
        <f t="shared" si="10"/>
        <v>0</v>
      </c>
      <c r="G46" s="12">
        <v>0</v>
      </c>
      <c r="H46" s="12">
        <v>0</v>
      </c>
      <c r="I46" s="12">
        <f t="shared" si="11"/>
        <v>0</v>
      </c>
    </row>
    <row r="47" spans="2:9" s="7" customFormat="1" x14ac:dyDescent="0.2">
      <c r="B47" s="15" t="s">
        <v>50</v>
      </c>
      <c r="C47" s="16"/>
      <c r="D47" s="13">
        <f>SUM(D48:D56)</f>
        <v>6537479.3178000003</v>
      </c>
      <c r="E47" s="13">
        <f t="shared" ref="E47:I47" si="12">SUM(E48:E56)</f>
        <v>4212553.6399999997</v>
      </c>
      <c r="F47" s="13">
        <f t="shared" si="12"/>
        <v>10750032.957799999</v>
      </c>
      <c r="G47" s="13">
        <f t="shared" si="12"/>
        <v>3789644</v>
      </c>
      <c r="H47" s="13">
        <f t="shared" si="12"/>
        <v>3164304.8400000003</v>
      </c>
      <c r="I47" s="13">
        <f t="shared" si="12"/>
        <v>6960388.9578</v>
      </c>
    </row>
    <row r="48" spans="2:9" x14ac:dyDescent="0.2">
      <c r="B48" s="2"/>
      <c r="C48" s="10" t="s">
        <v>51</v>
      </c>
      <c r="D48" s="14">
        <v>828280.89840000006</v>
      </c>
      <c r="E48" s="14">
        <v>1962230.64</v>
      </c>
      <c r="F48" s="12">
        <f t="shared" ref="F48:F56" si="13">+D48+E48</f>
        <v>2790511.5384</v>
      </c>
      <c r="G48" s="14">
        <v>1793638.2</v>
      </c>
      <c r="H48" s="14">
        <v>1231610.7</v>
      </c>
      <c r="I48" s="12">
        <f t="shared" ref="I48:I56" si="14">+F48-G48</f>
        <v>996873.33840000001</v>
      </c>
    </row>
    <row r="49" spans="2:9" x14ac:dyDescent="0.2">
      <c r="B49" s="2"/>
      <c r="C49" s="10" t="s">
        <v>52</v>
      </c>
      <c r="D49" s="14">
        <v>78019.735199999996</v>
      </c>
      <c r="E49" s="14">
        <v>118002</v>
      </c>
      <c r="F49" s="12">
        <f t="shared" si="13"/>
        <v>196021.7352</v>
      </c>
      <c r="G49" s="14">
        <v>57410.400000000001</v>
      </c>
      <c r="H49" s="14">
        <v>54000</v>
      </c>
      <c r="I49" s="12">
        <f t="shared" si="14"/>
        <v>138611.3352</v>
      </c>
    </row>
    <row r="50" spans="2:9" x14ac:dyDescent="0.2">
      <c r="B50" s="2"/>
      <c r="C50" s="10" t="s">
        <v>53</v>
      </c>
      <c r="D50" s="14">
        <v>0</v>
      </c>
      <c r="E50" s="14">
        <v>127002</v>
      </c>
      <c r="F50" s="12">
        <f t="shared" si="13"/>
        <v>127002</v>
      </c>
      <c r="G50" s="14">
        <v>0</v>
      </c>
      <c r="H50" s="14">
        <v>0</v>
      </c>
      <c r="I50" s="12">
        <f t="shared" si="14"/>
        <v>127002</v>
      </c>
    </row>
    <row r="51" spans="2:9" x14ac:dyDescent="0.2">
      <c r="B51" s="2"/>
      <c r="C51" s="10" t="s">
        <v>54</v>
      </c>
      <c r="D51" s="14">
        <v>4946257.2450000001</v>
      </c>
      <c r="E51" s="14">
        <v>410275</v>
      </c>
      <c r="F51" s="12">
        <f t="shared" si="13"/>
        <v>5356532.2450000001</v>
      </c>
      <c r="G51" s="14">
        <v>1203272.54</v>
      </c>
      <c r="H51" s="14">
        <v>1203272.54</v>
      </c>
      <c r="I51" s="12">
        <f t="shared" si="14"/>
        <v>4153259.7050000001</v>
      </c>
    </row>
    <row r="52" spans="2:9" x14ac:dyDescent="0.2">
      <c r="B52" s="2"/>
      <c r="C52" s="10" t="s">
        <v>55</v>
      </c>
      <c r="D52" s="12">
        <v>0</v>
      </c>
      <c r="E52" s="12">
        <v>0</v>
      </c>
      <c r="F52" s="12">
        <f t="shared" si="13"/>
        <v>0</v>
      </c>
      <c r="G52" s="12">
        <v>0</v>
      </c>
      <c r="H52" s="12">
        <v>0</v>
      </c>
      <c r="I52" s="12">
        <f t="shared" si="14"/>
        <v>0</v>
      </c>
    </row>
    <row r="53" spans="2:9" x14ac:dyDescent="0.2">
      <c r="B53" s="2"/>
      <c r="C53" s="10" t="s">
        <v>56</v>
      </c>
      <c r="D53" s="14">
        <v>577421.43900000001</v>
      </c>
      <c r="E53" s="14">
        <v>889443</v>
      </c>
      <c r="F53" s="12">
        <f t="shared" si="13"/>
        <v>1466864.439</v>
      </c>
      <c r="G53" s="14">
        <v>730905.93</v>
      </c>
      <c r="H53" s="14">
        <v>675421.6</v>
      </c>
      <c r="I53" s="12">
        <f t="shared" si="14"/>
        <v>735958.50899999996</v>
      </c>
    </row>
    <row r="54" spans="2:9" x14ac:dyDescent="0.2">
      <c r="B54" s="2"/>
      <c r="C54" s="10" t="s">
        <v>57</v>
      </c>
      <c r="D54" s="12">
        <v>0</v>
      </c>
      <c r="E54" s="12">
        <v>0</v>
      </c>
      <c r="F54" s="12">
        <f t="shared" si="13"/>
        <v>0</v>
      </c>
      <c r="G54" s="12">
        <v>0</v>
      </c>
      <c r="H54" s="12">
        <v>0</v>
      </c>
      <c r="I54" s="12">
        <f t="shared" si="14"/>
        <v>0</v>
      </c>
    </row>
    <row r="55" spans="2:9" x14ac:dyDescent="0.2">
      <c r="B55" s="2"/>
      <c r="C55" s="10" t="s">
        <v>58</v>
      </c>
      <c r="D55" s="14">
        <v>107500.00019999999</v>
      </c>
      <c r="E55" s="14">
        <v>700000</v>
      </c>
      <c r="F55" s="12">
        <f t="shared" si="13"/>
        <v>807500.00020000001</v>
      </c>
      <c r="G55" s="14">
        <v>0</v>
      </c>
      <c r="H55" s="14">
        <v>0</v>
      </c>
      <c r="I55" s="12">
        <f t="shared" si="14"/>
        <v>807500.00020000001</v>
      </c>
    </row>
    <row r="56" spans="2:9" x14ac:dyDescent="0.2">
      <c r="B56" s="2"/>
      <c r="C56" s="10" t="s">
        <v>59</v>
      </c>
      <c r="D56" s="14">
        <v>0</v>
      </c>
      <c r="E56" s="14">
        <v>5601</v>
      </c>
      <c r="F56" s="12">
        <f t="shared" si="13"/>
        <v>5601</v>
      </c>
      <c r="G56" s="14">
        <v>4416.93</v>
      </c>
      <c r="H56" s="14">
        <v>0</v>
      </c>
      <c r="I56" s="12">
        <f t="shared" si="14"/>
        <v>1184.0699999999997</v>
      </c>
    </row>
    <row r="57" spans="2:9" s="7" customFormat="1" x14ac:dyDescent="0.2">
      <c r="B57" s="15" t="s">
        <v>60</v>
      </c>
      <c r="C57" s="16"/>
      <c r="D57" s="13">
        <f>SUM(D58:D60)</f>
        <v>59218384.439999998</v>
      </c>
      <c r="E57" s="13">
        <f t="shared" ref="E57:I57" si="15">SUM(E58:E60)</f>
        <v>3129348.51</v>
      </c>
      <c r="F57" s="13">
        <f t="shared" si="15"/>
        <v>62347732.949999996</v>
      </c>
      <c r="G57" s="13">
        <f t="shared" si="15"/>
        <v>44013353.829999998</v>
      </c>
      <c r="H57" s="13">
        <f t="shared" si="15"/>
        <v>43909058.229999997</v>
      </c>
      <c r="I57" s="13">
        <f t="shared" si="15"/>
        <v>18334379.119999997</v>
      </c>
    </row>
    <row r="58" spans="2:9" x14ac:dyDescent="0.2">
      <c r="B58" s="2"/>
      <c r="C58" s="10" t="s">
        <v>61</v>
      </c>
      <c r="D58" s="12">
        <v>0</v>
      </c>
      <c r="E58" s="12">
        <v>0</v>
      </c>
      <c r="F58" s="12">
        <f t="shared" ref="F58:F60" si="16">+D58+E58</f>
        <v>0</v>
      </c>
      <c r="G58" s="12">
        <v>0</v>
      </c>
      <c r="H58" s="12">
        <v>0</v>
      </c>
      <c r="I58" s="12">
        <f t="shared" ref="I58:I60" si="17">+F58-G58</f>
        <v>0</v>
      </c>
    </row>
    <row r="59" spans="2:9" x14ac:dyDescent="0.2">
      <c r="B59" s="2"/>
      <c r="C59" s="10" t="s">
        <v>62</v>
      </c>
      <c r="D59" s="14">
        <v>59218384.439999998</v>
      </c>
      <c r="E59" s="14">
        <v>3129348.51</v>
      </c>
      <c r="F59" s="12">
        <f t="shared" si="16"/>
        <v>62347732.949999996</v>
      </c>
      <c r="G59" s="14">
        <v>44013353.829999998</v>
      </c>
      <c r="H59" s="14">
        <v>43909058.229999997</v>
      </c>
      <c r="I59" s="12">
        <f t="shared" si="17"/>
        <v>18334379.119999997</v>
      </c>
    </row>
    <row r="60" spans="2:9" x14ac:dyDescent="0.2">
      <c r="B60" s="2"/>
      <c r="C60" s="10" t="s">
        <v>63</v>
      </c>
      <c r="D60" s="12">
        <v>0</v>
      </c>
      <c r="E60" s="12">
        <v>0</v>
      </c>
      <c r="F60" s="12">
        <f t="shared" si="16"/>
        <v>0</v>
      </c>
      <c r="G60" s="12">
        <v>0</v>
      </c>
      <c r="H60" s="12">
        <v>0</v>
      </c>
      <c r="I60" s="12">
        <f t="shared" si="17"/>
        <v>0</v>
      </c>
    </row>
    <row r="61" spans="2:9" s="7" customFormat="1" x14ac:dyDescent="0.2">
      <c r="B61" s="15" t="s">
        <v>64</v>
      </c>
      <c r="C61" s="16"/>
      <c r="D61" s="13">
        <f>SUM(D62:D68)</f>
        <v>0</v>
      </c>
      <c r="E61" s="13">
        <f t="shared" ref="E61:I61" si="18">SUM(E62:E68)</f>
        <v>0</v>
      </c>
      <c r="F61" s="13">
        <f t="shared" si="18"/>
        <v>0</v>
      </c>
      <c r="G61" s="13">
        <f t="shared" si="18"/>
        <v>0</v>
      </c>
      <c r="H61" s="13">
        <f t="shared" si="18"/>
        <v>0</v>
      </c>
      <c r="I61" s="13">
        <f t="shared" si="18"/>
        <v>0</v>
      </c>
    </row>
    <row r="62" spans="2:9" x14ac:dyDescent="0.2">
      <c r="B62" s="2"/>
      <c r="C62" s="10" t="s">
        <v>65</v>
      </c>
      <c r="D62" s="12">
        <v>0</v>
      </c>
      <c r="E62" s="12">
        <v>0</v>
      </c>
      <c r="F62" s="12">
        <f t="shared" ref="F62:F68" si="19">+D62+E62</f>
        <v>0</v>
      </c>
      <c r="G62" s="12">
        <v>0</v>
      </c>
      <c r="H62" s="12">
        <v>0</v>
      </c>
      <c r="I62" s="12">
        <f t="shared" ref="I62:I68" si="20">+F62-G62</f>
        <v>0</v>
      </c>
    </row>
    <row r="63" spans="2:9" x14ac:dyDescent="0.2">
      <c r="B63" s="2"/>
      <c r="C63" s="10" t="s">
        <v>66</v>
      </c>
      <c r="D63" s="12">
        <v>0</v>
      </c>
      <c r="E63" s="12">
        <v>0</v>
      </c>
      <c r="F63" s="12">
        <f t="shared" si="19"/>
        <v>0</v>
      </c>
      <c r="G63" s="12">
        <v>0</v>
      </c>
      <c r="H63" s="12">
        <v>0</v>
      </c>
      <c r="I63" s="12">
        <f t="shared" si="20"/>
        <v>0</v>
      </c>
    </row>
    <row r="64" spans="2:9" x14ac:dyDescent="0.2">
      <c r="B64" s="2"/>
      <c r="C64" s="10" t="s">
        <v>67</v>
      </c>
      <c r="D64" s="12">
        <v>0</v>
      </c>
      <c r="E64" s="12">
        <v>0</v>
      </c>
      <c r="F64" s="12">
        <f t="shared" si="19"/>
        <v>0</v>
      </c>
      <c r="G64" s="12">
        <v>0</v>
      </c>
      <c r="H64" s="12">
        <v>0</v>
      </c>
      <c r="I64" s="12">
        <f t="shared" si="20"/>
        <v>0</v>
      </c>
    </row>
    <row r="65" spans="2:9" x14ac:dyDescent="0.2">
      <c r="B65" s="2"/>
      <c r="C65" s="10" t="s">
        <v>68</v>
      </c>
      <c r="D65" s="12">
        <v>0</v>
      </c>
      <c r="E65" s="12">
        <v>0</v>
      </c>
      <c r="F65" s="12">
        <f t="shared" si="19"/>
        <v>0</v>
      </c>
      <c r="G65" s="12">
        <v>0</v>
      </c>
      <c r="H65" s="12">
        <v>0</v>
      </c>
      <c r="I65" s="12">
        <f t="shared" si="20"/>
        <v>0</v>
      </c>
    </row>
    <row r="66" spans="2:9" x14ac:dyDescent="0.2">
      <c r="B66" s="2"/>
      <c r="C66" s="10" t="s">
        <v>69</v>
      </c>
      <c r="D66" s="12">
        <v>0</v>
      </c>
      <c r="E66" s="12">
        <v>0</v>
      </c>
      <c r="F66" s="12">
        <f t="shared" si="19"/>
        <v>0</v>
      </c>
      <c r="G66" s="12">
        <v>0</v>
      </c>
      <c r="H66" s="12">
        <v>0</v>
      </c>
      <c r="I66" s="12">
        <f t="shared" si="20"/>
        <v>0</v>
      </c>
    </row>
    <row r="67" spans="2:9" x14ac:dyDescent="0.2">
      <c r="B67" s="2"/>
      <c r="C67" s="10" t="s">
        <v>70</v>
      </c>
      <c r="D67" s="12">
        <v>0</v>
      </c>
      <c r="E67" s="12">
        <v>0</v>
      </c>
      <c r="F67" s="12">
        <f t="shared" si="19"/>
        <v>0</v>
      </c>
      <c r="G67" s="12">
        <v>0</v>
      </c>
      <c r="H67" s="12">
        <v>0</v>
      </c>
      <c r="I67" s="12">
        <f t="shared" si="20"/>
        <v>0</v>
      </c>
    </row>
    <row r="68" spans="2:9" x14ac:dyDescent="0.2">
      <c r="B68" s="2"/>
      <c r="C68" s="10" t="s">
        <v>71</v>
      </c>
      <c r="D68" s="12">
        <v>0</v>
      </c>
      <c r="E68" s="12">
        <v>0</v>
      </c>
      <c r="F68" s="12">
        <f t="shared" si="19"/>
        <v>0</v>
      </c>
      <c r="G68" s="12">
        <v>0</v>
      </c>
      <c r="H68" s="12">
        <v>0</v>
      </c>
      <c r="I68" s="12">
        <f t="shared" si="20"/>
        <v>0</v>
      </c>
    </row>
    <row r="69" spans="2:9" s="7" customFormat="1" x14ac:dyDescent="0.2">
      <c r="B69" s="15" t="s">
        <v>72</v>
      </c>
      <c r="C69" s="16"/>
      <c r="D69" s="13">
        <f>SUM(D70:D72)</f>
        <v>0</v>
      </c>
      <c r="E69" s="13">
        <f t="shared" ref="E69:I69" si="21">SUM(E70:E72)</f>
        <v>0</v>
      </c>
      <c r="F69" s="13">
        <f t="shared" si="21"/>
        <v>0</v>
      </c>
      <c r="G69" s="13">
        <f t="shared" si="21"/>
        <v>0</v>
      </c>
      <c r="H69" s="13">
        <f t="shared" si="21"/>
        <v>0</v>
      </c>
      <c r="I69" s="13">
        <f t="shared" si="21"/>
        <v>0</v>
      </c>
    </row>
    <row r="70" spans="2:9" x14ac:dyDescent="0.2">
      <c r="B70" s="2"/>
      <c r="C70" s="10" t="s">
        <v>73</v>
      </c>
      <c r="D70" s="12">
        <v>0</v>
      </c>
      <c r="E70" s="12">
        <v>0</v>
      </c>
      <c r="F70" s="12">
        <f t="shared" ref="F70:F72" si="22">+D70+E70</f>
        <v>0</v>
      </c>
      <c r="G70" s="12">
        <v>0</v>
      </c>
      <c r="H70" s="12">
        <v>0</v>
      </c>
      <c r="I70" s="12">
        <f t="shared" ref="I70:I72" si="23">+F70-G70</f>
        <v>0</v>
      </c>
    </row>
    <row r="71" spans="2:9" x14ac:dyDescent="0.2">
      <c r="B71" s="2"/>
      <c r="C71" s="10" t="s">
        <v>74</v>
      </c>
      <c r="D71" s="12">
        <v>0</v>
      </c>
      <c r="E71" s="12">
        <v>0</v>
      </c>
      <c r="F71" s="12">
        <f t="shared" si="22"/>
        <v>0</v>
      </c>
      <c r="G71" s="12">
        <v>0</v>
      </c>
      <c r="H71" s="12">
        <v>0</v>
      </c>
      <c r="I71" s="12">
        <f t="shared" si="23"/>
        <v>0</v>
      </c>
    </row>
    <row r="72" spans="2:9" x14ac:dyDescent="0.2">
      <c r="B72" s="2"/>
      <c r="C72" s="10" t="s">
        <v>75</v>
      </c>
      <c r="D72" s="12">
        <v>0</v>
      </c>
      <c r="E72" s="12">
        <v>0</v>
      </c>
      <c r="F72" s="12">
        <f t="shared" si="22"/>
        <v>0</v>
      </c>
      <c r="G72" s="12">
        <v>0</v>
      </c>
      <c r="H72" s="12">
        <v>0</v>
      </c>
      <c r="I72" s="12">
        <f t="shared" si="23"/>
        <v>0</v>
      </c>
    </row>
    <row r="73" spans="2:9" s="7" customFormat="1" x14ac:dyDescent="0.2">
      <c r="B73" s="15" t="s">
        <v>76</v>
      </c>
      <c r="C73" s="16"/>
      <c r="D73" s="13">
        <f>SUM(D74:D80)</f>
        <v>5844910.7400000002</v>
      </c>
      <c r="E73" s="13">
        <f t="shared" ref="E73:I73" si="24">SUM(E74:E80)</f>
        <v>2745695.1700000004</v>
      </c>
      <c r="F73" s="13">
        <f t="shared" si="24"/>
        <v>8590605.9100000001</v>
      </c>
      <c r="G73" s="13">
        <f t="shared" si="24"/>
        <v>5735805.9300000006</v>
      </c>
      <c r="H73" s="13">
        <f t="shared" si="24"/>
        <v>5735805.9300000006</v>
      </c>
      <c r="I73" s="13">
        <f t="shared" si="24"/>
        <v>2854799.9799999995</v>
      </c>
    </row>
    <row r="74" spans="2:9" x14ac:dyDescent="0.2">
      <c r="B74" s="2"/>
      <c r="C74" s="10" t="s">
        <v>77</v>
      </c>
      <c r="D74" s="14">
        <v>4459118.9400000004</v>
      </c>
      <c r="E74" s="14">
        <v>2229560.4700000002</v>
      </c>
      <c r="F74" s="12">
        <f t="shared" ref="F74:F80" si="25">+D74+E74</f>
        <v>6688679.4100000001</v>
      </c>
      <c r="G74" s="14">
        <v>4459118.9400000004</v>
      </c>
      <c r="H74" s="14">
        <v>4459118.9400000004</v>
      </c>
      <c r="I74" s="12">
        <f t="shared" ref="I74:I80" si="26">+F74-G74</f>
        <v>2229560.4699999997</v>
      </c>
    </row>
    <row r="75" spans="2:9" x14ac:dyDescent="0.2">
      <c r="B75" s="2"/>
      <c r="C75" s="10" t="s">
        <v>78</v>
      </c>
      <c r="D75" s="14">
        <v>1385791.8</v>
      </c>
      <c r="E75" s="14">
        <v>516134.7</v>
      </c>
      <c r="F75" s="12">
        <f t="shared" si="25"/>
        <v>1901926.5</v>
      </c>
      <c r="G75" s="14">
        <v>1276686.99</v>
      </c>
      <c r="H75" s="14">
        <v>1276686.99</v>
      </c>
      <c r="I75" s="12">
        <f t="shared" si="26"/>
        <v>625239.51</v>
      </c>
    </row>
    <row r="76" spans="2:9" x14ac:dyDescent="0.2">
      <c r="B76" s="2"/>
      <c r="C76" s="10" t="s">
        <v>79</v>
      </c>
      <c r="D76" s="12">
        <v>0</v>
      </c>
      <c r="E76" s="12">
        <v>0</v>
      </c>
      <c r="F76" s="12">
        <f t="shared" si="25"/>
        <v>0</v>
      </c>
      <c r="G76" s="12">
        <v>0</v>
      </c>
      <c r="H76" s="12">
        <v>0</v>
      </c>
      <c r="I76" s="12">
        <f t="shared" si="26"/>
        <v>0</v>
      </c>
    </row>
    <row r="77" spans="2:9" x14ac:dyDescent="0.2">
      <c r="B77" s="2"/>
      <c r="C77" s="10" t="s">
        <v>80</v>
      </c>
      <c r="D77" s="12">
        <v>0</v>
      </c>
      <c r="E77" s="12">
        <v>0</v>
      </c>
      <c r="F77" s="12">
        <f t="shared" si="25"/>
        <v>0</v>
      </c>
      <c r="G77" s="12">
        <v>0</v>
      </c>
      <c r="H77" s="12">
        <v>0</v>
      </c>
      <c r="I77" s="12">
        <f t="shared" si="26"/>
        <v>0</v>
      </c>
    </row>
    <row r="78" spans="2:9" x14ac:dyDescent="0.2">
      <c r="B78" s="2"/>
      <c r="C78" s="10" t="s">
        <v>81</v>
      </c>
      <c r="D78" s="12">
        <v>0</v>
      </c>
      <c r="E78" s="12">
        <v>0</v>
      </c>
      <c r="F78" s="12">
        <f t="shared" si="25"/>
        <v>0</v>
      </c>
      <c r="G78" s="12">
        <v>0</v>
      </c>
      <c r="H78" s="12">
        <v>0</v>
      </c>
      <c r="I78" s="12">
        <f t="shared" si="26"/>
        <v>0</v>
      </c>
    </row>
    <row r="79" spans="2:9" x14ac:dyDescent="0.2">
      <c r="B79" s="2"/>
      <c r="C79" s="10" t="s">
        <v>82</v>
      </c>
      <c r="D79" s="12">
        <v>0</v>
      </c>
      <c r="E79" s="12">
        <v>0</v>
      </c>
      <c r="F79" s="12">
        <f t="shared" si="25"/>
        <v>0</v>
      </c>
      <c r="G79" s="12">
        <v>0</v>
      </c>
      <c r="H79" s="12">
        <v>0</v>
      </c>
      <c r="I79" s="12">
        <f t="shared" si="26"/>
        <v>0</v>
      </c>
    </row>
    <row r="80" spans="2:9" ht="12.75" thickBot="1" x14ac:dyDescent="0.25">
      <c r="B80" s="3"/>
      <c r="C80" s="4" t="s">
        <v>83</v>
      </c>
      <c r="D80" s="5">
        <v>0</v>
      </c>
      <c r="E80" s="5">
        <v>0</v>
      </c>
      <c r="F80" s="5">
        <f t="shared" si="25"/>
        <v>0</v>
      </c>
      <c r="G80" s="5">
        <v>0</v>
      </c>
      <c r="H80" s="5">
        <v>0</v>
      </c>
      <c r="I80" s="5">
        <f t="shared" si="26"/>
        <v>0</v>
      </c>
    </row>
    <row r="81" spans="2:9" ht="12.75" thickBot="1" x14ac:dyDescent="0.25">
      <c r="B81" s="17" t="s">
        <v>84</v>
      </c>
      <c r="C81" s="18"/>
      <c r="D81" s="6">
        <f>+D9+D17+D27+D37+D47+D57+D61+D69+D73</f>
        <v>276811601.32860005</v>
      </c>
      <c r="E81" s="6">
        <f t="shared" ref="E81:I81" si="27">+E9+E17+E27+E37+E47+E57+E61+E69+E73</f>
        <v>83110234.49000001</v>
      </c>
      <c r="F81" s="6">
        <f t="shared" si="27"/>
        <v>359921835.8186</v>
      </c>
      <c r="G81" s="6">
        <f t="shared" si="27"/>
        <v>262091004.31</v>
      </c>
      <c r="H81" s="6">
        <f t="shared" si="27"/>
        <v>235481854.75</v>
      </c>
      <c r="I81" s="6">
        <f t="shared" si="27"/>
        <v>97830831.508599982</v>
      </c>
    </row>
  </sheetData>
  <mergeCells count="17">
    <mergeCell ref="B2:I2"/>
    <mergeCell ref="B3:I3"/>
    <mergeCell ref="B4:I4"/>
    <mergeCell ref="B5:I5"/>
    <mergeCell ref="B6:C8"/>
    <mergeCell ref="D6:H6"/>
    <mergeCell ref="I6:I7"/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</mergeCells>
  <printOptions horizontalCentered="1"/>
  <pageMargins left="0.59055118110236227" right="0.59055118110236227" top="0.19685039370078741" bottom="0.19685039370078741" header="0.31496062992125984" footer="0.31496062992125984"/>
  <pageSetup scale="56" orientation="portrait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COG</vt:lpstr>
      <vt:lpstr>'EAE COG'!Área_de_impresión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2018-07-09T17:56:53Z</cp:lastPrinted>
  <dcterms:created xsi:type="dcterms:W3CDTF">2015-10-07T18:40:37Z</dcterms:created>
  <dcterms:modified xsi:type="dcterms:W3CDTF">2018-07-22T20:39:47Z</dcterms:modified>
</cp:coreProperties>
</file>