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aio\Cta Pub\2018 02 T\IAGF 2018 02 Formatos\II. Información Presupuestal\"/>
    </mc:Choice>
  </mc:AlternateContent>
  <xr:revisionPtr revIDLastSave="0" documentId="10_ncr:8100000_{5E16CB03-D42D-4877-9498-DD5171887EC1}" xr6:coauthVersionLast="34" xr6:coauthVersionMax="34" xr10:uidLastSave="{00000000-0000-0000-0000-000000000000}"/>
  <bookViews>
    <workbookView xWindow="0" yWindow="0" windowWidth="11430" windowHeight="5370" xr2:uid="{00000000-000D-0000-FFFF-FFFF00000000}"/>
  </bookViews>
  <sheets>
    <sheet name="EAE CFG" sheetId="1" r:id="rId1"/>
  </sheets>
  <definedNames>
    <definedName name="_xlnm.Print_Area" localSheetId="0">'EAE CFG'!$B$1:$H$46</definedName>
  </definedNames>
  <calcPr calcId="162913"/>
</workbook>
</file>

<file path=xl/calcChain.xml><?xml version="1.0" encoding="utf-8"?>
<calcChain xmlns="http://schemas.openxmlformats.org/spreadsheetml/2006/main">
  <c r="E45" i="1" l="1"/>
  <c r="H45" i="1"/>
  <c r="H44" i="1" l="1"/>
  <c r="G44" i="1"/>
  <c r="F44" i="1"/>
  <c r="D44" i="1"/>
  <c r="C44" i="1"/>
  <c r="E44" i="1" l="1"/>
  <c r="G39" i="1"/>
  <c r="F39" i="1"/>
  <c r="D39" i="1"/>
  <c r="C39" i="1"/>
  <c r="E43" i="1"/>
  <c r="H43" i="1" s="1"/>
  <c r="E42" i="1"/>
  <c r="H42" i="1" s="1"/>
  <c r="E41" i="1"/>
  <c r="H41" i="1" s="1"/>
  <c r="E40" i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E29" i="1"/>
  <c r="H29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E10" i="1"/>
  <c r="H10" i="1" s="1"/>
  <c r="G28" i="1"/>
  <c r="F28" i="1"/>
  <c r="D28" i="1"/>
  <c r="G19" i="1"/>
  <c r="F19" i="1"/>
  <c r="D19" i="1"/>
  <c r="G9" i="1"/>
  <c r="F9" i="1"/>
  <c r="D9" i="1"/>
  <c r="C28" i="1"/>
  <c r="C19" i="1"/>
  <c r="C9" i="1"/>
  <c r="E39" i="1" l="1"/>
  <c r="D46" i="1"/>
  <c r="C46" i="1"/>
  <c r="F46" i="1"/>
  <c r="G46" i="1"/>
  <c r="E28" i="1"/>
  <c r="H30" i="1"/>
  <c r="H28" i="1" s="1"/>
  <c r="H40" i="1"/>
  <c r="H39" i="1" s="1"/>
  <c r="H19" i="1"/>
  <c r="E19" i="1"/>
  <c r="H9" i="1"/>
  <c r="E9" i="1"/>
  <c r="E46" i="1" l="1"/>
  <c r="H46" i="1"/>
</calcChain>
</file>

<file path=xl/sharedStrings.xml><?xml version="1.0" encoding="utf-8"?>
<sst xmlns="http://schemas.openxmlformats.org/spreadsheetml/2006/main" count="54" uniqueCount="53">
  <si>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</si>
  <si>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</si>
  <si>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</si>
  <si>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</si>
  <si>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</si>
  <si>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</si>
  <si>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</si>
  <si>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</si>
  <si>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</si>
  <si>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</si>
  <si>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</si>
  <si>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</si>
  <si>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</si>
  <si>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</si>
  <si>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</si>
  <si>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</si>
  <si>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</si>
  <si>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</si>
  <si>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</si>
  <si>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</si>
  <si>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</si>
  <si>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</si>
  <si>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</si>
  <si>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</si>
  <si>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</si>
  <si>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</si>
  <si>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</si>
  <si>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</si>
  <si>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</si>
  <si>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</si>
  <si>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</si>
  <si>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</si>
  <si>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</si>
  <si>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</si>
  <si>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</si>
  <si>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</si>
  <si>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</si>
  <si>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</si>
  <si>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</si>
  <si>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</si>
  <si>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</si>
  <si>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</si>
  <si>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</si>
  <si>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</si>
  <si>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</si>
  <si>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</si>
  <si>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</si>
  <si>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</si>
  <si>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</si>
  <si>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Del 01 de enero al 30 de junio de 2018</t>
  </si>
  <si>
    <t>ASEC_EAEPECFG_2doTRIM_V7</t>
  </si>
  <si>
    <t>Municipio de Piedras Negras Coahuila</t>
  </si>
  <si>
    <t>Sin Descripcion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</si>
</sst>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" fontId="2" fillId="4" borderId="20" xfId="0" applyNumberFormat="1" applyFont="1" applyFill="1" applyBorder="1" applyAlignment="1">
      <alignment horizontal="right" vertical="center" wrapText="1"/>
    </xf>
    <xf numFmtId="0" fontId="3" fillId="4" borderId="4" xfId="0" applyFont="1" applyFill="1" applyBorder="1" applyAlignment="1">
      <alignment vertical="center" wrapText="1"/>
    </xf>
    <xf numFmtId="4" fontId="3" fillId="4" borderId="21" xfId="0" applyNumberFormat="1" applyFont="1" applyFill="1" applyBorder="1" applyAlignment="1">
      <alignment horizontal="right" vertical="center" wrapText="1"/>
    </xf>
    <xf numFmtId="4" fontId="2" fillId="4" borderId="22" xfId="0" applyNumberFormat="1" applyFont="1" applyFill="1" applyBorder="1" applyAlignment="1">
      <alignment horizontal="right" vertical="center" wrapText="1"/>
    </xf>
    <xf numFmtId="4" fontId="2" fillId="4" borderId="13" xfId="0" applyNumberFormat="1" applyFont="1" applyFill="1" applyBorder="1" applyAlignment="1">
      <alignment horizontal="right" vertical="center" wrapText="1"/>
    </xf>
    <xf numFmtId="4" fontId="3" fillId="4" borderId="20" xfId="0" applyNumberFormat="1" applyFont="1" applyFill="1" applyBorder="1" applyAlignment="1">
      <alignment horizontal="right" vertical="center" wrapText="1"/>
    </xf>
    <xf numFmtId="4" fontId="6" fillId="0" borderId="18" xfId="0" applyNumberFormat="1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4" fontId="6" fillId="0" borderId="15" xfId="0" applyNumberFormat="1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8468</xdr:colOff>
      <xdr:row>0</xdr:row>
      <xdr:rowOff>16934</xdr:rowOff>
    </xdr:from>
    <xdr:to>
      <xdr:col>7</xdr:col>
      <xdr:colOff>1081618</xdr:colOff>
      <xdr:row>0</xdr:row>
      <xdr:rowOff>1104584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ADD03A-F3BD-48E0-91DF-CB1690A9DB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1208"/>
        <a:stretch/>
      </xdr:blipFill>
      <xdr:spPr>
        <a:xfrm>
          <a:off x="67735" y="16934"/>
          <a:ext cx="9245600" cy="1087650"/>
        </a:xfrm>
        <a:prstGeom prst="rect">
          <a:avLst/>
        </a:prstGeom>
      </xdr:spPr>
    </xdr:pic>
    <xdr:clientData/>
  </xdr:twoCellAnchor>
  <xdr:oneCellAnchor>
    <xdr:from>
      <xdr:col>4</xdr:col>
      <xdr:colOff>1083735</xdr:colOff>
      <xdr:row>0</xdr:row>
      <xdr:rowOff>338667</xdr:rowOff>
    </xdr:from>
    <xdr:ext cx="3208571" cy="401905"/>
    <xdr:sp macro="" textlink="">
      <xdr:nvSpPr>
        <xdr:cNvPr id="3" name="15 CuadroTexto">
          <a:extLst>
            <a:ext uri="{FF2B5EF4-FFF2-40B4-BE49-F238E27FC236}">
              <a16:creationId xmlns:a16="http://schemas.microsoft.com/office/drawing/2014/main" id="{A81429DB-A1DF-4C20-A9CB-54AA50D83811}"/>
            </a:ext>
          </a:extLst>
        </xdr:cNvPr>
        <xdr:cNvSpPr txBox="1"/>
      </xdr:nvSpPr>
      <xdr:spPr>
        <a:xfrm>
          <a:off x="5943602" y="338667"/>
          <a:ext cx="3208571" cy="401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r>
            <a:rPr lang="es-MX" sz="1200" b="1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Municipio de Piedras</a:t>
          </a:r>
          <a:r>
            <a:rPr lang="es-MX" sz="12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 Negras Coahuila</a:t>
          </a:r>
        </a:p>
        <a:p>
          <a:pPr algn="ctr"/>
          <a:r>
            <a:rPr lang="es-MX" sz="8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Informe de Avance Gestión Financiera / 2° Trimestre 2018</a:t>
          </a:r>
        </a:p>
      </xdr:txBody>
    </xdr:sp>
    <xdr:clientData/>
  </xdr:oneCellAnchor>
  <xdr:oneCellAnchor>
    <xdr:from>
      <xdr:col>0</xdr:col>
      <xdr:colOff>1</xdr:colOff>
      <xdr:row>42</xdr:row>
      <xdr:rowOff>84667</xdr:rowOff>
    </xdr:from>
    <xdr:ext cx="1074653" cy="264560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1B72B82-463C-4ABA-946F-CD6933C2EECF}"/>
            </a:ext>
          </a:extLst>
        </xdr:cNvPr>
        <xdr:cNvSpPr txBox="1"/>
      </xdr:nvSpPr>
      <xdr:spPr>
        <a:xfrm>
          <a:off x="1" y="8794750"/>
          <a:ext cx="107465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 b="1"/>
            <a:t>Sin Descripción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6"/>
  <sheetViews>
    <sheetView showGridLines="0" tabSelected="1" topLeftCell="A31" zoomScale="90" zoomScaleNormal="90" workbookViewId="0">
      <selection activeCell="C48" sqref="C48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9" ht="89.45" customHeight="1" thickBot="1" x14ac:dyDescent="0.3">
      <c r="I1" s="5" t="s">
        <v>50</v>
      </c>
    </row>
    <row r="2" spans="2:9" x14ac:dyDescent="0.2">
      <c r="B2" s="21" t="s">
        <v>51</v>
      </c>
      <c r="C2" s="22"/>
      <c r="D2" s="22"/>
      <c r="E2" s="22"/>
      <c r="F2" s="22"/>
      <c r="G2" s="22"/>
      <c r="H2" s="23"/>
    </row>
    <row r="3" spans="2:9" x14ac:dyDescent="0.2">
      <c r="B3" s="24" t="s">
        <v>0</v>
      </c>
      <c r="C3" s="25"/>
      <c r="D3" s="25"/>
      <c r="E3" s="25"/>
      <c r="F3" s="25"/>
      <c r="G3" s="25"/>
      <c r="H3" s="26"/>
    </row>
    <row r="4" spans="2:9" x14ac:dyDescent="0.2">
      <c r="B4" s="24" t="s">
        <v>1</v>
      </c>
      <c r="C4" s="25"/>
      <c r="D4" s="25"/>
      <c r="E4" s="25"/>
      <c r="F4" s="25"/>
      <c r="G4" s="25"/>
      <c r="H4" s="26"/>
    </row>
    <row r="5" spans="2:9" ht="12.75" thickBot="1" x14ac:dyDescent="0.25">
      <c r="B5" s="27" t="s">
        <v>49</v>
      </c>
      <c r="C5" s="28"/>
      <c r="D5" s="28"/>
      <c r="E5" s="28"/>
      <c r="F5" s="28"/>
      <c r="G5" s="28"/>
      <c r="H5" s="29"/>
    </row>
    <row r="6" spans="2:9" ht="12.75" thickBot="1" x14ac:dyDescent="0.25">
      <c r="B6" s="30" t="s">
        <v>2</v>
      </c>
      <c r="C6" s="33" t="s">
        <v>3</v>
      </c>
      <c r="D6" s="34"/>
      <c r="E6" s="34"/>
      <c r="F6" s="34"/>
      <c r="G6" s="35"/>
      <c r="H6" s="36" t="s">
        <v>4</v>
      </c>
    </row>
    <row r="7" spans="2:9" ht="24.75" thickBot="1" x14ac:dyDescent="0.25">
      <c r="B7" s="31"/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37"/>
    </row>
    <row r="8" spans="2:9" ht="12.75" thickBot="1" x14ac:dyDescent="0.25">
      <c r="B8" s="32"/>
      <c r="C8" s="10" t="s">
        <v>45</v>
      </c>
      <c r="D8" s="10" t="s">
        <v>46</v>
      </c>
      <c r="E8" s="10" t="s">
        <v>10</v>
      </c>
      <c r="F8" s="10" t="s">
        <v>47</v>
      </c>
      <c r="G8" s="10" t="s">
        <v>48</v>
      </c>
      <c r="H8" s="10" t="s">
        <v>11</v>
      </c>
    </row>
    <row r="9" spans="2:9" s="9" customFormat="1" ht="12" customHeight="1" x14ac:dyDescent="0.2">
      <c r="B9" s="2" t="s">
        <v>12</v>
      </c>
      <c r="C9" s="14">
        <f>SUM(C10:C17)</f>
        <v>138283615.16099998</v>
      </c>
      <c r="D9" s="15">
        <f t="shared" ref="D9:H9" si="0">SUM(D10:D17)</f>
        <v>91467127.150000006</v>
      </c>
      <c r="E9" s="15">
        <f t="shared" si="0"/>
        <v>229750742.31099999</v>
      </c>
      <c r="F9" s="15">
        <f t="shared" si="0"/>
        <v>181472610.91999996</v>
      </c>
      <c r="G9" s="15">
        <f t="shared" si="0"/>
        <v>165809932.80000001</v>
      </c>
      <c r="H9" s="15">
        <f t="shared" si="0"/>
        <v>48278131.391000018</v>
      </c>
    </row>
    <row r="10" spans="2:9" ht="12" customHeight="1" x14ac:dyDescent="0.2">
      <c r="B10" s="3" t="s">
        <v>13</v>
      </c>
      <c r="C10" s="17">
        <v>2073268.101</v>
      </c>
      <c r="D10" s="18">
        <v>707150</v>
      </c>
      <c r="E10" s="16">
        <f>+C10+D10</f>
        <v>2780418.1009999998</v>
      </c>
      <c r="F10" s="18">
        <v>2177791.11</v>
      </c>
      <c r="G10" s="18">
        <v>2041282.79</v>
      </c>
      <c r="H10" s="16">
        <f>+E10-F10</f>
        <v>602626.99099999992</v>
      </c>
    </row>
    <row r="11" spans="2:9" ht="14.45" customHeight="1" x14ac:dyDescent="0.2">
      <c r="B11" s="3" t="s">
        <v>14</v>
      </c>
      <c r="C11" s="6">
        <v>0</v>
      </c>
      <c r="D11" s="16">
        <v>0</v>
      </c>
      <c r="E11" s="16">
        <f t="shared" ref="E11:E17" si="1">+C11+D11</f>
        <v>0</v>
      </c>
      <c r="F11" s="16">
        <v>0</v>
      </c>
      <c r="G11" s="16">
        <v>0</v>
      </c>
      <c r="H11" s="16">
        <f t="shared" ref="H11:H17" si="2">+E11-F11</f>
        <v>0</v>
      </c>
    </row>
    <row r="12" spans="2:9" ht="12" customHeight="1" x14ac:dyDescent="0.2">
      <c r="B12" s="3" t="s">
        <v>15</v>
      </c>
      <c r="C12" s="17">
        <v>54796977.168000005</v>
      </c>
      <c r="D12" s="18">
        <v>74123987.439999998</v>
      </c>
      <c r="E12" s="16">
        <f t="shared" si="1"/>
        <v>128920964.60800001</v>
      </c>
      <c r="F12" s="18">
        <v>113018347.45999999</v>
      </c>
      <c r="G12" s="18">
        <v>105529458.7</v>
      </c>
      <c r="H12" s="16">
        <f t="shared" si="2"/>
        <v>15902617.148000017</v>
      </c>
    </row>
    <row r="13" spans="2:9" ht="14.45" customHeight="1" x14ac:dyDescent="0.2">
      <c r="B13" s="3" t="s">
        <v>16</v>
      </c>
      <c r="C13" s="6">
        <v>0</v>
      </c>
      <c r="D13" s="16">
        <v>0</v>
      </c>
      <c r="E13" s="16">
        <f t="shared" si="1"/>
        <v>0</v>
      </c>
      <c r="F13" s="16">
        <v>0</v>
      </c>
      <c r="G13" s="16">
        <v>0</v>
      </c>
      <c r="H13" s="16">
        <f t="shared" si="2"/>
        <v>0</v>
      </c>
    </row>
    <row r="14" spans="2:9" ht="12" customHeight="1" x14ac:dyDescent="0.2">
      <c r="B14" s="3" t="s">
        <v>17</v>
      </c>
      <c r="C14" s="17">
        <v>44907867.470399998</v>
      </c>
      <c r="D14" s="18">
        <v>-173052.19</v>
      </c>
      <c r="E14" s="16">
        <f t="shared" si="1"/>
        <v>44734815.280400001</v>
      </c>
      <c r="F14" s="18">
        <v>27791510.329999998</v>
      </c>
      <c r="G14" s="18">
        <v>26930017.559999999</v>
      </c>
      <c r="H14" s="16">
        <f t="shared" si="2"/>
        <v>16943304.950400002</v>
      </c>
    </row>
    <row r="15" spans="2:9" ht="14.45" customHeight="1" x14ac:dyDescent="0.2">
      <c r="B15" s="3" t="s">
        <v>18</v>
      </c>
      <c r="C15" s="6">
        <v>0</v>
      </c>
      <c r="D15" s="16">
        <v>0</v>
      </c>
      <c r="E15" s="16">
        <f t="shared" si="1"/>
        <v>0</v>
      </c>
      <c r="F15" s="16">
        <v>0</v>
      </c>
      <c r="G15" s="16">
        <v>0</v>
      </c>
      <c r="H15" s="16">
        <f t="shared" si="2"/>
        <v>0</v>
      </c>
    </row>
    <row r="16" spans="2:9" ht="25.9" customHeight="1" x14ac:dyDescent="0.2">
      <c r="B16" s="3" t="s">
        <v>19</v>
      </c>
      <c r="C16" s="17">
        <v>35727789.330600001</v>
      </c>
      <c r="D16" s="18">
        <v>16375965.9</v>
      </c>
      <c r="E16" s="16">
        <f t="shared" si="1"/>
        <v>52103755.230599999</v>
      </c>
      <c r="F16" s="18">
        <v>37503419.450000003</v>
      </c>
      <c r="G16" s="18">
        <v>30399096.539999999</v>
      </c>
      <c r="H16" s="16">
        <f t="shared" si="2"/>
        <v>14600335.780599996</v>
      </c>
    </row>
    <row r="17" spans="2:8" ht="14.45" customHeight="1" x14ac:dyDescent="0.2">
      <c r="B17" s="3" t="s">
        <v>20</v>
      </c>
      <c r="C17" s="17">
        <v>777713.0909999999</v>
      </c>
      <c r="D17" s="18">
        <v>433076</v>
      </c>
      <c r="E17" s="16">
        <f t="shared" si="1"/>
        <v>1210789.091</v>
      </c>
      <c r="F17" s="18">
        <v>981542.57</v>
      </c>
      <c r="G17" s="18">
        <v>910077.21</v>
      </c>
      <c r="H17" s="16">
        <f t="shared" si="2"/>
        <v>229246.52100000007</v>
      </c>
    </row>
    <row r="18" spans="2:8" ht="10.9" customHeight="1" x14ac:dyDescent="0.2">
      <c r="B18" s="3"/>
      <c r="C18" s="6"/>
      <c r="D18" s="16"/>
      <c r="E18" s="16"/>
      <c r="F18" s="16"/>
      <c r="G18" s="16"/>
      <c r="H18" s="16"/>
    </row>
    <row r="19" spans="2:8" s="9" customFormat="1" ht="14.45" customHeight="1" x14ac:dyDescent="0.2">
      <c r="B19" s="2" t="s">
        <v>21</v>
      </c>
      <c r="C19" s="8">
        <f>SUM(C20:C27)</f>
        <v>132886875.92580003</v>
      </c>
      <c r="D19" s="11">
        <f t="shared" ref="D19:H19" si="3">SUM(D20:D27)</f>
        <v>-9245594.6400000006</v>
      </c>
      <c r="E19" s="11">
        <f t="shared" si="3"/>
        <v>123641281.28580004</v>
      </c>
      <c r="F19" s="11">
        <f t="shared" si="3"/>
        <v>76536177.809999987</v>
      </c>
      <c r="G19" s="11">
        <f t="shared" si="3"/>
        <v>66636808.650000006</v>
      </c>
      <c r="H19" s="11">
        <f t="shared" si="3"/>
        <v>47105103.475800008</v>
      </c>
    </row>
    <row r="20" spans="2:8" ht="12" customHeight="1" x14ac:dyDescent="0.2">
      <c r="B20" s="3" t="s">
        <v>22</v>
      </c>
      <c r="C20" s="17">
        <v>586094.02139999997</v>
      </c>
      <c r="D20" s="18">
        <v>270802</v>
      </c>
      <c r="E20" s="16">
        <f t="shared" ref="E20:E26" si="4">+C20+D20</f>
        <v>856896.02139999997</v>
      </c>
      <c r="F20" s="18">
        <v>355343.23</v>
      </c>
      <c r="G20" s="18">
        <v>222403.24</v>
      </c>
      <c r="H20" s="16">
        <f t="shared" ref="H20:H26" si="5">+E20-F20</f>
        <v>501552.79139999999</v>
      </c>
    </row>
    <row r="21" spans="2:8" ht="14.45" customHeight="1" x14ac:dyDescent="0.2">
      <c r="B21" s="3" t="s">
        <v>23</v>
      </c>
      <c r="C21" s="17">
        <v>115695834.60360001</v>
      </c>
      <c r="D21" s="18">
        <v>-16715079.220000001</v>
      </c>
      <c r="E21" s="16">
        <f t="shared" si="4"/>
        <v>98980755.383600011</v>
      </c>
      <c r="F21" s="18">
        <v>59981162</v>
      </c>
      <c r="G21" s="18">
        <v>52418640.18</v>
      </c>
      <c r="H21" s="16">
        <f t="shared" si="5"/>
        <v>38999593.383600011</v>
      </c>
    </row>
    <row r="22" spans="2:8" ht="15" customHeight="1" x14ac:dyDescent="0.2">
      <c r="B22" s="3" t="s">
        <v>24</v>
      </c>
      <c r="C22" s="17">
        <v>2737803.0798000004</v>
      </c>
      <c r="D22" s="18">
        <v>824766.08</v>
      </c>
      <c r="E22" s="16">
        <f t="shared" si="4"/>
        <v>3562569.1598000005</v>
      </c>
      <c r="F22" s="18">
        <v>1693749.3</v>
      </c>
      <c r="G22" s="18">
        <v>1461771.91</v>
      </c>
      <c r="H22" s="16">
        <f t="shared" si="5"/>
        <v>1868819.8598000004</v>
      </c>
    </row>
    <row r="23" spans="2:8" ht="24.75" customHeight="1" x14ac:dyDescent="0.2">
      <c r="B23" s="3" t="s">
        <v>25</v>
      </c>
      <c r="C23" s="17">
        <v>8554864.6517999992</v>
      </c>
      <c r="D23" s="18">
        <v>2139489</v>
      </c>
      <c r="E23" s="16">
        <f t="shared" si="4"/>
        <v>10694353.651799999</v>
      </c>
      <c r="F23" s="18">
        <v>7421691.6699999999</v>
      </c>
      <c r="G23" s="18">
        <v>6578605.75</v>
      </c>
      <c r="H23" s="16">
        <f t="shared" si="5"/>
        <v>3272661.9817999993</v>
      </c>
    </row>
    <row r="24" spans="2:8" x14ac:dyDescent="0.2">
      <c r="B24" s="3" t="s">
        <v>27</v>
      </c>
      <c r="C24" s="17">
        <v>194704.78200000001</v>
      </c>
      <c r="D24" s="18">
        <v>260235.5</v>
      </c>
      <c r="E24" s="16">
        <f t="shared" si="4"/>
        <v>454940.28200000001</v>
      </c>
      <c r="F24" s="18">
        <v>266660</v>
      </c>
      <c r="G24" s="18">
        <v>254536.88</v>
      </c>
      <c r="H24" s="16">
        <f t="shared" si="5"/>
        <v>188280.28200000001</v>
      </c>
    </row>
    <row r="25" spans="2:8" x14ac:dyDescent="0.2">
      <c r="B25" s="3" t="s">
        <v>28</v>
      </c>
      <c r="C25" s="17">
        <v>4907731.8072000006</v>
      </c>
      <c r="D25" s="18">
        <v>3899278</v>
      </c>
      <c r="E25" s="16">
        <f t="shared" si="4"/>
        <v>8807009.8071999997</v>
      </c>
      <c r="F25" s="18">
        <v>6627672.1399999997</v>
      </c>
      <c r="G25" s="18">
        <v>5530452.0999999996</v>
      </c>
      <c r="H25" s="16">
        <f t="shared" si="5"/>
        <v>2179337.6672</v>
      </c>
    </row>
    <row r="26" spans="2:8" x14ac:dyDescent="0.2">
      <c r="B26" s="3" t="s">
        <v>29</v>
      </c>
      <c r="C26" s="17">
        <v>209842.98</v>
      </c>
      <c r="D26" s="18">
        <v>74914</v>
      </c>
      <c r="E26" s="16">
        <f t="shared" si="4"/>
        <v>284756.98</v>
      </c>
      <c r="F26" s="18">
        <v>189899.47</v>
      </c>
      <c r="G26" s="18">
        <v>170398.59</v>
      </c>
      <c r="H26" s="16">
        <f t="shared" si="5"/>
        <v>94857.50999999998</v>
      </c>
    </row>
    <row r="27" spans="2:8" ht="10.9" customHeight="1" x14ac:dyDescent="0.2">
      <c r="B27" s="3"/>
      <c r="C27" s="6"/>
      <c r="D27" s="16"/>
      <c r="E27" s="16"/>
      <c r="F27" s="16"/>
      <c r="G27" s="16"/>
      <c r="H27" s="16"/>
    </row>
    <row r="28" spans="2:8" s="9" customFormat="1" x14ac:dyDescent="0.2">
      <c r="B28" s="2" t="s">
        <v>30</v>
      </c>
      <c r="C28" s="8">
        <f>SUM(C29:C37)</f>
        <v>2577096.915</v>
      </c>
      <c r="D28" s="11">
        <f t="shared" ref="D28:H28" si="6">SUM(D29:D37)</f>
        <v>701320</v>
      </c>
      <c r="E28" s="11">
        <f t="shared" si="6"/>
        <v>3278416.915</v>
      </c>
      <c r="F28" s="11">
        <f t="shared" si="6"/>
        <v>2138805.65</v>
      </c>
      <c r="G28" s="11">
        <f t="shared" si="6"/>
        <v>1299774.78</v>
      </c>
      <c r="H28" s="11">
        <f t="shared" si="6"/>
        <v>1139611.2649999999</v>
      </c>
    </row>
    <row r="29" spans="2:8" ht="24" x14ac:dyDescent="0.2">
      <c r="B29" s="3" t="s">
        <v>31</v>
      </c>
      <c r="C29" s="17">
        <v>899940.86879999994</v>
      </c>
      <c r="D29" s="18">
        <v>142003</v>
      </c>
      <c r="E29" s="16">
        <f t="shared" ref="E29:E37" si="7">+C29+D29</f>
        <v>1041943.8687999999</v>
      </c>
      <c r="F29" s="18">
        <v>685661.12</v>
      </c>
      <c r="G29" s="18">
        <v>641628.98</v>
      </c>
      <c r="H29" s="16">
        <f t="shared" ref="H29:H37" si="8">+E29-F29</f>
        <v>356282.74879999994</v>
      </c>
    </row>
    <row r="30" spans="2:8" x14ac:dyDescent="0.2">
      <c r="B30" s="3" t="s">
        <v>32</v>
      </c>
      <c r="C30" s="17">
        <v>945568.152</v>
      </c>
      <c r="D30" s="18">
        <v>484914</v>
      </c>
      <c r="E30" s="16">
        <f t="shared" si="7"/>
        <v>1430482.152</v>
      </c>
      <c r="F30" s="18">
        <v>897511.16</v>
      </c>
      <c r="G30" s="18">
        <v>179163.16</v>
      </c>
      <c r="H30" s="16">
        <f t="shared" si="8"/>
        <v>532970.99199999997</v>
      </c>
    </row>
    <row r="31" spans="2:8" x14ac:dyDescent="0.2">
      <c r="B31" s="3" t="s">
        <v>33</v>
      </c>
      <c r="C31" s="6">
        <v>0</v>
      </c>
      <c r="D31" s="16">
        <v>0</v>
      </c>
      <c r="E31" s="16">
        <f t="shared" si="7"/>
        <v>0</v>
      </c>
      <c r="F31" s="16">
        <v>0</v>
      </c>
      <c r="G31" s="16">
        <v>0</v>
      </c>
      <c r="H31" s="16">
        <f t="shared" si="8"/>
        <v>0</v>
      </c>
    </row>
    <row r="32" spans="2:8" x14ac:dyDescent="0.2">
      <c r="B32" s="3" t="s">
        <v>34</v>
      </c>
      <c r="C32" s="6">
        <v>0</v>
      </c>
      <c r="D32" s="16">
        <v>0</v>
      </c>
      <c r="E32" s="16">
        <f t="shared" si="7"/>
        <v>0</v>
      </c>
      <c r="F32" s="16">
        <v>0</v>
      </c>
      <c r="G32" s="16">
        <v>0</v>
      </c>
      <c r="H32" s="16">
        <f t="shared" si="8"/>
        <v>0</v>
      </c>
    </row>
    <row r="33" spans="2:8" x14ac:dyDescent="0.2">
      <c r="B33" s="3" t="s">
        <v>35</v>
      </c>
      <c r="C33" s="6">
        <v>0</v>
      </c>
      <c r="D33" s="16">
        <v>0</v>
      </c>
      <c r="E33" s="16">
        <f t="shared" si="7"/>
        <v>0</v>
      </c>
      <c r="F33" s="16">
        <v>0</v>
      </c>
      <c r="G33" s="16">
        <v>0</v>
      </c>
      <c r="H33" s="16">
        <f t="shared" si="8"/>
        <v>0</v>
      </c>
    </row>
    <row r="34" spans="2:8" x14ac:dyDescent="0.2">
      <c r="B34" s="3" t="s">
        <v>36</v>
      </c>
      <c r="C34" s="6">
        <v>0</v>
      </c>
      <c r="D34" s="16">
        <v>0</v>
      </c>
      <c r="E34" s="16">
        <f t="shared" si="7"/>
        <v>0</v>
      </c>
      <c r="F34" s="16">
        <v>0</v>
      </c>
      <c r="G34" s="16">
        <v>0</v>
      </c>
      <c r="H34" s="16">
        <f t="shared" si="8"/>
        <v>0</v>
      </c>
    </row>
    <row r="35" spans="2:8" x14ac:dyDescent="0.2">
      <c r="B35" s="3" t="s">
        <v>37</v>
      </c>
      <c r="C35" s="17">
        <v>731587.89419999998</v>
      </c>
      <c r="D35" s="18">
        <v>74403</v>
      </c>
      <c r="E35" s="16">
        <f t="shared" si="7"/>
        <v>805990.89419999998</v>
      </c>
      <c r="F35" s="18">
        <v>555633.37</v>
      </c>
      <c r="G35" s="18">
        <v>478982.64</v>
      </c>
      <c r="H35" s="16">
        <f t="shared" si="8"/>
        <v>250357.52419999999</v>
      </c>
    </row>
    <row r="36" spans="2:8" x14ac:dyDescent="0.2">
      <c r="B36" s="3" t="s">
        <v>38</v>
      </c>
      <c r="C36" s="6">
        <v>0</v>
      </c>
      <c r="D36" s="16">
        <v>0</v>
      </c>
      <c r="E36" s="16">
        <f t="shared" si="7"/>
        <v>0</v>
      </c>
      <c r="F36" s="16">
        <v>0</v>
      </c>
      <c r="G36" s="16">
        <v>0</v>
      </c>
      <c r="H36" s="16">
        <f t="shared" si="8"/>
        <v>0</v>
      </c>
    </row>
    <row r="37" spans="2:8" x14ac:dyDescent="0.2">
      <c r="B37" s="3" t="s">
        <v>39</v>
      </c>
      <c r="C37" s="6">
        <v>0</v>
      </c>
      <c r="D37" s="16">
        <v>0</v>
      </c>
      <c r="E37" s="16">
        <f t="shared" si="7"/>
        <v>0</v>
      </c>
      <c r="F37" s="16">
        <v>0</v>
      </c>
      <c r="G37" s="16">
        <v>0</v>
      </c>
      <c r="H37" s="16">
        <f t="shared" si="8"/>
        <v>0</v>
      </c>
    </row>
    <row r="38" spans="2:8" x14ac:dyDescent="0.2">
      <c r="B38" s="3"/>
      <c r="C38" s="6"/>
      <c r="D38" s="16"/>
      <c r="E38" s="16"/>
      <c r="F38" s="16"/>
      <c r="G38" s="16"/>
      <c r="H38" s="16"/>
    </row>
    <row r="39" spans="2:8" s="9" customFormat="1" ht="21.6" customHeight="1" x14ac:dyDescent="0.2">
      <c r="B39" s="2" t="s">
        <v>40</v>
      </c>
      <c r="C39" s="8">
        <f>SUM(C40:C43)</f>
        <v>0</v>
      </c>
      <c r="D39" s="11">
        <f t="shared" ref="D39:H39" si="9">SUM(D40:D43)</f>
        <v>0</v>
      </c>
      <c r="E39" s="11">
        <f t="shared" si="9"/>
        <v>0</v>
      </c>
      <c r="F39" s="11">
        <f t="shared" si="9"/>
        <v>0</v>
      </c>
      <c r="G39" s="11">
        <f t="shared" si="9"/>
        <v>0</v>
      </c>
      <c r="H39" s="11">
        <f t="shared" si="9"/>
        <v>0</v>
      </c>
    </row>
    <row r="40" spans="2:8" ht="24" x14ac:dyDescent="0.2">
      <c r="B40" s="3" t="s">
        <v>41</v>
      </c>
      <c r="C40" s="6">
        <v>0</v>
      </c>
      <c r="D40" s="16">
        <v>0</v>
      </c>
      <c r="E40" s="16">
        <f t="shared" ref="E40:E42" si="10">+C40+D40</f>
        <v>0</v>
      </c>
      <c r="F40" s="16">
        <v>0</v>
      </c>
      <c r="G40" s="16">
        <v>0</v>
      </c>
      <c r="H40" s="16">
        <f t="shared" ref="H40:H42" si="11">+E40-F40</f>
        <v>0</v>
      </c>
    </row>
    <row r="41" spans="2:8" ht="36" x14ac:dyDescent="0.2">
      <c r="B41" s="3" t="s">
        <v>42</v>
      </c>
      <c r="C41" s="6">
        <v>0</v>
      </c>
      <c r="D41" s="16">
        <v>0</v>
      </c>
      <c r="E41" s="16">
        <f t="shared" si="10"/>
        <v>0</v>
      </c>
      <c r="F41" s="16">
        <v>0</v>
      </c>
      <c r="G41" s="16">
        <v>0</v>
      </c>
      <c r="H41" s="16">
        <f t="shared" si="11"/>
        <v>0</v>
      </c>
    </row>
    <row r="42" spans="2:8" x14ac:dyDescent="0.2">
      <c r="B42" s="3" t="s">
        <v>43</v>
      </c>
      <c r="C42" s="6">
        <v>0</v>
      </c>
      <c r="D42" s="16">
        <v>0</v>
      </c>
      <c r="E42" s="16">
        <f t="shared" si="10"/>
        <v>0</v>
      </c>
      <c r="F42" s="16">
        <v>0</v>
      </c>
      <c r="G42" s="16">
        <v>0</v>
      </c>
      <c r="H42" s="16">
        <f t="shared" si="11"/>
        <v>0</v>
      </c>
    </row>
    <row r="43" spans="2:8" x14ac:dyDescent="0.2">
      <c r="B43" s="3" t="s">
        <v>44</v>
      </c>
      <c r="C43" s="6">
        <v>0</v>
      </c>
      <c r="D43" s="16">
        <v>0</v>
      </c>
      <c r="E43" s="16">
        <f t="shared" ref="E43" si="12">+C43+D43</f>
        <v>0</v>
      </c>
      <c r="F43" s="16">
        <v>0</v>
      </c>
      <c r="G43" s="16">
        <v>0</v>
      </c>
      <c r="H43" s="16">
        <f t="shared" ref="H43" si="13">+E43-F43</f>
        <v>0</v>
      </c>
    </row>
    <row r="44" spans="2:8" x14ac:dyDescent="0.2">
      <c r="B44" s="38" t="s">
        <v>26</v>
      </c>
      <c r="C44" s="11">
        <f>+C45</f>
        <v>3064013.3267999999</v>
      </c>
      <c r="D44" s="11">
        <f>+D45</f>
        <v>187381.98</v>
      </c>
      <c r="E44" s="11">
        <f>+E45</f>
        <v>3251395.3067999999</v>
      </c>
      <c r="F44" s="11">
        <f>+F45</f>
        <v>1943409.93</v>
      </c>
      <c r="G44" s="11">
        <f>+G45</f>
        <v>1735338.52</v>
      </c>
      <c r="H44" s="11">
        <f>+H45</f>
        <v>1307985.3768</v>
      </c>
    </row>
    <row r="45" spans="2:8" ht="12.75" thickBot="1" x14ac:dyDescent="0.25">
      <c r="B45" s="12" t="s">
        <v>52</v>
      </c>
      <c r="C45" s="19">
        <v>3064013.3267999999</v>
      </c>
      <c r="D45" s="20">
        <v>187381.98</v>
      </c>
      <c r="E45" s="13">
        <f t="shared" ref="E45" si="14">+C45+D45</f>
        <v>3251395.3067999999</v>
      </c>
      <c r="F45" s="20">
        <v>1943409.93</v>
      </c>
      <c r="G45" s="20">
        <v>1735338.52</v>
      </c>
      <c r="H45" s="13">
        <f t="shared" ref="H45" si="15">+E45-F45</f>
        <v>1307985.3768</v>
      </c>
    </row>
    <row r="46" spans="2:8" ht="12.75" thickBot="1" x14ac:dyDescent="0.25">
      <c r="B46" s="4" t="s">
        <v>26</v>
      </c>
      <c r="C46" s="7">
        <f>+C9+C19+C28+C39+C44</f>
        <v>276811601.32859999</v>
      </c>
      <c r="D46" s="7">
        <f t="shared" ref="D46:H46" si="16">+D9+D19+D28+D39+D44</f>
        <v>83110234.49000001</v>
      </c>
      <c r="E46" s="7">
        <f t="shared" si="16"/>
        <v>359921835.81860006</v>
      </c>
      <c r="F46" s="7">
        <f t="shared" si="16"/>
        <v>262091004.30999997</v>
      </c>
      <c r="G46" s="7">
        <f t="shared" si="16"/>
        <v>235481854.75000003</v>
      </c>
      <c r="H46" s="7">
        <f t="shared" si="16"/>
        <v>97830831.508600026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59055118110236227" right="0.59055118110236227" top="0.19685039370078741" bottom="0.19685039370078741" header="0.31496062992125984" footer="0.31496062992125984"/>
  <pageSetup scale="68" orientation="portrait" r:id="rId1"/>
  <ignoredErrors>
    <ignoredError sqref="C8:G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2018-07-09T17:59:25Z</cp:lastPrinted>
  <dcterms:created xsi:type="dcterms:W3CDTF">2015-10-07T18:41:16Z</dcterms:created>
  <dcterms:modified xsi:type="dcterms:W3CDTF">2018-07-26T17:04:25Z</dcterms:modified>
</cp:coreProperties>
</file>