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0730" windowHeight="11760"/>
  </bookViews>
  <sheets>
    <sheet name="EAI CFF" sheetId="1" r:id="rId1"/>
  </sheets>
  <calcPr calcId="145621"/>
</workbook>
</file>

<file path=xl/calcChain.xml><?xml version="1.0" encoding="utf-8"?>
<calcChain xmlns="http://schemas.openxmlformats.org/spreadsheetml/2006/main">
  <c r="H13" i="1" l="1"/>
  <c r="H16" i="1" l="1"/>
  <c r="H9" i="1" s="1"/>
  <c r="H27" i="1"/>
  <c r="G29" i="1"/>
  <c r="E9" i="1"/>
  <c r="E16" i="1"/>
  <c r="E13" i="1"/>
  <c r="F29" i="1"/>
  <c r="J25" i="1"/>
  <c r="J24" i="1"/>
  <c r="J23" i="1"/>
  <c r="J22" i="1"/>
  <c r="J20" i="1"/>
  <c r="J18" i="1"/>
  <c r="J15" i="1"/>
  <c r="J14" i="1"/>
  <c r="J11" i="1"/>
  <c r="I25" i="1"/>
  <c r="I24" i="1"/>
  <c r="I23" i="1"/>
  <c r="I22" i="1"/>
  <c r="I20" i="1"/>
  <c r="I19" i="1"/>
  <c r="J19" i="1" s="1"/>
  <c r="I18" i="1"/>
  <c r="I17" i="1"/>
  <c r="J17" i="1" s="1"/>
  <c r="I16" i="1"/>
  <c r="I15" i="1"/>
  <c r="I13" i="1"/>
  <c r="J13" i="1" s="1"/>
  <c r="I12" i="1"/>
  <c r="J12" i="1" s="1"/>
  <c r="I11" i="1"/>
  <c r="I10" i="1"/>
  <c r="J10" i="1" s="1"/>
  <c r="I9" i="1"/>
  <c r="G28" i="1"/>
  <c r="G27" i="1"/>
  <c r="G25" i="1"/>
  <c r="G24" i="1"/>
  <c r="G23" i="1"/>
  <c r="G22" i="1"/>
  <c r="G20" i="1"/>
  <c r="G19" i="1"/>
  <c r="G18" i="1"/>
  <c r="G17" i="1"/>
  <c r="G16" i="1"/>
  <c r="G15" i="1"/>
  <c r="G13" i="1"/>
  <c r="G12" i="1"/>
  <c r="G11" i="1"/>
  <c r="G10" i="1"/>
  <c r="E28" i="1"/>
  <c r="J9" i="1"/>
  <c r="G9" i="1"/>
  <c r="E29" i="1"/>
  <c r="I28" i="1"/>
  <c r="J28" i="1" s="1"/>
  <c r="I27" i="1"/>
  <c r="I29" i="1" s="1"/>
  <c r="J16" i="1" l="1"/>
  <c r="H29" i="1"/>
  <c r="J27" i="1"/>
  <c r="J29" i="1" s="1"/>
</calcChain>
</file>

<file path=xl/sharedStrings.xml><?xml version="1.0" encoding="utf-8"?>
<sst xmlns="http://schemas.openxmlformats.org/spreadsheetml/2006/main" count="49" uniqueCount="46">
  <si>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</si>
  <si>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</si>
  <si>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</si>
  <si>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</si>
  <si>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</si>
  <si>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</si>
  <si>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</si>
  <si>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</si>
  <si>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</si>
  <si>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</si>
  <si>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</si>
  <si>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</si>
  <si>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</si>
  <si>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</si>
  <si>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</si>
  <si>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</si>
  <si>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</si>
  <si>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</si>
  <si>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</si>
  <si>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</si>
  <si>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</si>
  <si>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</si>
  <si>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</si>
  <si>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</si>
  <si>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</si>
  <si>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</si>
  <si>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</si>
  <si>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</si>
  <si>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</si>
  <si>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</si>
  <si>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</si>
  <si>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</si>
  <si>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Municipio de San Juan de Sabinas</t>
  </si>
  <si>
    <t>LIC. JULIO IVAN LONG HERNANDEZ</t>
  </si>
  <si>
    <t>C.P. JESUS MANUEL GONZALEZ COLLAZO</t>
  </si>
  <si>
    <t>PRESIDENTE MUNICIPAL</t>
  </si>
  <si>
    <t>TESORERO MUNICIPAL</t>
  </si>
  <si>
    <t>ING. JUAN DE DIOS DIASZ BUENDIA</t>
  </si>
  <si>
    <t>C.P. MAGDALENA ZAMBRANO DANIEL</t>
  </si>
  <si>
    <t>COMISIONADO DE HACIENDA</t>
  </si>
  <si>
    <t>CONTRALOR MUNICIPAL</t>
  </si>
  <si>
    <t>C. ESPERANZA CARABAZA RUIZ</t>
  </si>
  <si>
    <t>SINDICO DE MAYORIA</t>
  </si>
  <si>
    <t>“Bajo protesta de decir verdad declaramos que los Estados Financieros y sus notas, son razonablemente correctos y son responsabilidad del emisor”</t>
  </si>
  <si>
    <t>Del 01 de enero al 30 de Junio de 2018</t>
  </si>
  <si>
    <t>ASEC_EAICFF_2doTRIM_O6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</si>
</sst>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 applyBorder="1"/>
    <xf numFmtId="0" fontId="1" fillId="0" borderId="0" xfId="0" applyFont="1" applyBorder="1"/>
    <xf numFmtId="4" fontId="4" fillId="2" borderId="0" xfId="0" applyNumberFormat="1" applyFont="1" applyFill="1" applyAlignment="1">
      <alignment horizontal="right" vertical="center"/>
    </xf>
    <xf numFmtId="4" fontId="4" fillId="2" borderId="20" xfId="0" applyNumberFormat="1" applyFont="1" applyFill="1" applyBorder="1" applyAlignment="1">
      <alignment horizontal="right" vertical="center"/>
    </xf>
    <xf numFmtId="4" fontId="4" fillId="2" borderId="21" xfId="0" applyNumberFormat="1" applyFont="1" applyFill="1" applyBorder="1" applyAlignment="1">
      <alignment horizontal="right" vertical="center"/>
    </xf>
    <xf numFmtId="0" fontId="4" fillId="0" borderId="0" xfId="0" applyFont="1"/>
    <xf numFmtId="0" fontId="5" fillId="0" borderId="4" xfId="0" applyFont="1" applyBorder="1" applyAlignment="1">
      <alignment horizontal="justify" vertical="center"/>
    </xf>
    <xf numFmtId="4" fontId="5" fillId="2" borderId="0" xfId="0" applyNumberFormat="1" applyFont="1" applyFill="1" applyAlignment="1">
      <alignment horizontal="right" vertical="center"/>
    </xf>
    <xf numFmtId="4" fontId="5" fillId="2" borderId="20" xfId="0" applyNumberFormat="1" applyFont="1" applyFill="1" applyBorder="1" applyAlignment="1">
      <alignment horizontal="right" vertical="center"/>
    </xf>
    <xf numFmtId="4" fontId="5" fillId="2" borderId="21" xfId="0" applyNumberFormat="1" applyFont="1" applyFill="1" applyBorder="1" applyAlignment="1">
      <alignment horizontal="right" vertical="center"/>
    </xf>
    <xf numFmtId="0" fontId="5" fillId="0" borderId="0" xfId="0" applyFont="1"/>
    <xf numFmtId="0" fontId="4" fillId="0" borderId="4" xfId="0" applyFont="1" applyBorder="1" applyAlignment="1">
      <alignment horizontal="justify" vertical="center"/>
    </xf>
    <xf numFmtId="0" fontId="5" fillId="0" borderId="6" xfId="0" applyFont="1" applyBorder="1" applyAlignment="1">
      <alignment horizontal="justify" vertical="center"/>
    </xf>
    <xf numFmtId="4" fontId="5" fillId="2" borderId="13" xfId="0" applyNumberFormat="1" applyFont="1" applyFill="1" applyBorder="1" applyAlignment="1">
      <alignment horizontal="right" vertical="center"/>
    </xf>
    <xf numFmtId="4" fontId="5" fillId="2" borderId="12" xfId="0" applyNumberFormat="1" applyFont="1" applyFill="1" applyBorder="1" applyAlignment="1">
      <alignment horizontal="right" vertical="center"/>
    </xf>
    <xf numFmtId="4" fontId="4" fillId="2" borderId="24" xfId="0" applyNumberFormat="1" applyFont="1" applyFill="1" applyBorder="1" applyAlignment="1">
      <alignment horizontal="right" vertical="center"/>
    </xf>
    <xf numFmtId="4" fontId="4" fillId="2" borderId="12" xfId="0" applyNumberFormat="1" applyFont="1" applyFill="1" applyBorder="1" applyAlignment="1">
      <alignment horizontal="right" vertical="center"/>
    </xf>
    <xf numFmtId="4" fontId="4" fillId="2" borderId="7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0" fontId="4" fillId="0" borderId="25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3" borderId="0" xfId="0" applyFont="1" applyFill="1"/>
    <xf numFmtId="49" fontId="3" fillId="3" borderId="12" xfId="0" applyNumberFormat="1" applyFont="1" applyFill="1" applyBorder="1" applyAlignment="1">
      <alignment horizontal="center" vertical="center"/>
    </xf>
    <xf numFmtId="49" fontId="3" fillId="3" borderId="12" xfId="0" applyNumberFormat="1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25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horizontal="center" vertical="center" wrapText="1"/>
    </xf>
    <xf numFmtId="49" fontId="3" fillId="3" borderId="16" xfId="0" applyNumberFormat="1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/>
    </xf>
    <xf numFmtId="49" fontId="3" fillId="3" borderId="11" xfId="0" applyNumberFormat="1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justify" vertical="center"/>
    </xf>
    <xf numFmtId="0" fontId="4" fillId="0" borderId="18" xfId="0" applyFont="1" applyBorder="1" applyAlignment="1">
      <alignment horizontal="justify" vertical="center"/>
    </xf>
    <xf numFmtId="0" fontId="4" fillId="0" borderId="19" xfId="0" applyFont="1" applyBorder="1" applyAlignment="1">
      <alignment horizontal="justify" vertical="center"/>
    </xf>
    <xf numFmtId="0" fontId="5" fillId="0" borderId="0" xfId="0" applyFont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horizontal="justify" vertical="center"/>
    </xf>
    <xf numFmtId="0" fontId="5" fillId="0" borderId="5" xfId="0" applyFont="1" applyBorder="1" applyAlignment="1">
      <alignment horizontal="justify" vertical="center"/>
    </xf>
    <xf numFmtId="0" fontId="4" fillId="0" borderId="4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/>
    </xf>
    <xf numFmtId="0" fontId="5" fillId="0" borderId="7" xfId="0" applyFont="1" applyBorder="1" applyAlignment="1">
      <alignment horizontal="justify" vertical="center"/>
    </xf>
    <xf numFmtId="0" fontId="5" fillId="0" borderId="8" xfId="0" applyFont="1" applyBorder="1" applyAlignment="1">
      <alignment horizontal="justify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4" fontId="4" fillId="2" borderId="11" xfId="0" applyNumberFormat="1" applyFont="1" applyFill="1" applyBorder="1" applyAlignment="1">
      <alignment horizontal="right" vertical="center"/>
    </xf>
    <xf numFmtId="4" fontId="4" fillId="2" borderId="13" xfId="0" applyNumberFormat="1" applyFont="1" applyFill="1" applyBorder="1" applyAlignment="1">
      <alignment horizontal="right" vertical="center"/>
    </xf>
    <xf numFmtId="4" fontId="4" fillId="0" borderId="22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158750</xdr:colOff>
      <xdr:row>0</xdr:row>
      <xdr:rowOff>0</xdr:rowOff>
    </xdr:from>
    <xdr:to>
      <xdr:col>2</xdr:col>
      <xdr:colOff>1174750</xdr:colOff>
      <xdr:row>5</xdr:row>
      <xdr:rowOff>14941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3417" y="0"/>
          <a:ext cx="1428750" cy="8404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7"/>
  <sheetViews>
    <sheetView showGridLines="0" tabSelected="1" zoomScale="90" zoomScaleNormal="90" workbookViewId="0">
      <selection activeCell="N10" sqref="N10"/>
    </sheetView>
  </sheetViews>
  <sheetFormatPr baseColWidth="10" defaultColWidth="11.42578125" defaultRowHeight="12" x14ac:dyDescent="0.2"/>
  <cols>
    <col min="1" max="1" width="20.2851562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2" ht="2.25" customHeight="1" x14ac:dyDescent="0.2"/>
    <row r="2" spans="2:12" ht="2.25" customHeight="1" thickBot="1" x14ac:dyDescent="0.35">
      <c r="B2" s="25"/>
      <c r="C2" s="25"/>
      <c r="D2" s="25"/>
      <c r="E2" s="25"/>
      <c r="F2" s="25"/>
      <c r="G2" s="25"/>
      <c r="H2" s="25"/>
      <c r="I2" s="25"/>
      <c r="J2" s="25"/>
      <c r="K2" s="2" t="s">
        <v>45</v>
      </c>
      <c r="L2" s="3"/>
    </row>
    <row r="3" spans="2:12" ht="20.25" customHeight="1" x14ac:dyDescent="0.2">
      <c r="B3" s="33" t="s">
        <v>32</v>
      </c>
      <c r="C3" s="34"/>
      <c r="D3" s="34"/>
      <c r="E3" s="34"/>
      <c r="F3" s="34"/>
      <c r="G3" s="34"/>
      <c r="H3" s="34"/>
      <c r="I3" s="34"/>
      <c r="J3" s="35"/>
    </row>
    <row r="4" spans="2:12" ht="20.25" customHeight="1" x14ac:dyDescent="0.2">
      <c r="B4" s="36" t="s">
        <v>0</v>
      </c>
      <c r="C4" s="37"/>
      <c r="D4" s="37"/>
      <c r="E4" s="37"/>
      <c r="F4" s="37"/>
      <c r="G4" s="37"/>
      <c r="H4" s="37"/>
      <c r="I4" s="37"/>
      <c r="J4" s="38"/>
    </row>
    <row r="5" spans="2:12" ht="20.25" customHeight="1" thickBot="1" x14ac:dyDescent="0.25">
      <c r="B5" s="39" t="s">
        <v>44</v>
      </c>
      <c r="C5" s="40"/>
      <c r="D5" s="40"/>
      <c r="E5" s="40"/>
      <c r="F5" s="40"/>
      <c r="G5" s="40"/>
      <c r="H5" s="40"/>
      <c r="I5" s="40"/>
      <c r="J5" s="41"/>
    </row>
    <row r="6" spans="2:12" ht="12.75" thickBot="1" x14ac:dyDescent="0.25">
      <c r="B6" s="42" t="s">
        <v>1</v>
      </c>
      <c r="C6" s="43"/>
      <c r="D6" s="44"/>
      <c r="E6" s="51" t="s">
        <v>2</v>
      </c>
      <c r="F6" s="52"/>
      <c r="G6" s="52"/>
      <c r="H6" s="52"/>
      <c r="I6" s="52"/>
      <c r="J6" s="53" t="s">
        <v>3</v>
      </c>
    </row>
    <row r="7" spans="2:12" ht="24.75" thickBot="1" x14ac:dyDescent="0.25">
      <c r="B7" s="45"/>
      <c r="C7" s="46"/>
      <c r="D7" s="47"/>
      <c r="E7" s="26" t="s">
        <v>4</v>
      </c>
      <c r="F7" s="27" t="s">
        <v>5</v>
      </c>
      <c r="G7" s="26" t="s">
        <v>6</v>
      </c>
      <c r="H7" s="26" t="s">
        <v>7</v>
      </c>
      <c r="I7" s="28" t="s">
        <v>8</v>
      </c>
      <c r="J7" s="54"/>
    </row>
    <row r="8" spans="2:12" ht="12.75" thickBot="1" x14ac:dyDescent="0.25">
      <c r="B8" s="48"/>
      <c r="C8" s="49"/>
      <c r="D8" s="50"/>
      <c r="E8" s="26" t="s">
        <v>28</v>
      </c>
      <c r="F8" s="26" t="s">
        <v>29</v>
      </c>
      <c r="G8" s="26" t="s">
        <v>9</v>
      </c>
      <c r="H8" s="26" t="s">
        <v>30</v>
      </c>
      <c r="I8" s="26" t="s">
        <v>31</v>
      </c>
      <c r="J8" s="26" t="s">
        <v>10</v>
      </c>
    </row>
    <row r="9" spans="2:12" s="7" customFormat="1" ht="24" customHeight="1" x14ac:dyDescent="0.2">
      <c r="B9" s="55" t="s">
        <v>11</v>
      </c>
      <c r="C9" s="56"/>
      <c r="D9" s="57"/>
      <c r="E9" s="4">
        <f>E10+E12+E13+E16+E19</f>
        <v>111066689.38</v>
      </c>
      <c r="F9" s="5">
        <v>0</v>
      </c>
      <c r="G9" s="6">
        <f>E9+F9</f>
        <v>111066689.38</v>
      </c>
      <c r="H9" s="6">
        <f>H10+H12+H13+H16+H19</f>
        <v>68352431.629999995</v>
      </c>
      <c r="I9" s="6">
        <f>H9</f>
        <v>68352431.629999995</v>
      </c>
      <c r="J9" s="6">
        <f>I9-E9</f>
        <v>-42714257.75</v>
      </c>
    </row>
    <row r="10" spans="2:12" s="12" customFormat="1" ht="24" customHeight="1" x14ac:dyDescent="0.2">
      <c r="B10" s="8"/>
      <c r="C10" s="58" t="s">
        <v>12</v>
      </c>
      <c r="D10" s="59"/>
      <c r="E10" s="9">
        <v>13137342.699999999</v>
      </c>
      <c r="F10" s="10">
        <v>0</v>
      </c>
      <c r="G10" s="11">
        <f t="shared" ref="G10:G28" si="0">E10+F10</f>
        <v>13137342.699999999</v>
      </c>
      <c r="H10" s="11">
        <v>7653384.0099999998</v>
      </c>
      <c r="I10" s="11">
        <f t="shared" ref="I10:I28" si="1">H10</f>
        <v>7653384.0099999998</v>
      </c>
      <c r="J10" s="11">
        <f t="shared" ref="J10:J28" si="2">I10-E10</f>
        <v>-5483958.6899999995</v>
      </c>
    </row>
    <row r="11" spans="2:12" s="12" customFormat="1" ht="24" customHeight="1" x14ac:dyDescent="0.2">
      <c r="B11" s="8"/>
      <c r="C11" s="58" t="s">
        <v>13</v>
      </c>
      <c r="D11" s="59"/>
      <c r="E11" s="9">
        <v>0</v>
      </c>
      <c r="F11" s="10">
        <v>0</v>
      </c>
      <c r="G11" s="11">
        <f t="shared" si="0"/>
        <v>0</v>
      </c>
      <c r="H11" s="11">
        <v>0</v>
      </c>
      <c r="I11" s="11">
        <f t="shared" si="1"/>
        <v>0</v>
      </c>
      <c r="J11" s="11">
        <f t="shared" si="2"/>
        <v>0</v>
      </c>
    </row>
    <row r="12" spans="2:12" s="12" customFormat="1" ht="24" customHeight="1" x14ac:dyDescent="0.2">
      <c r="B12" s="8"/>
      <c r="C12" s="58" t="s">
        <v>14</v>
      </c>
      <c r="D12" s="59"/>
      <c r="E12" s="9">
        <v>13861627.51</v>
      </c>
      <c r="F12" s="10">
        <v>0</v>
      </c>
      <c r="G12" s="11">
        <f t="shared" si="0"/>
        <v>13861627.51</v>
      </c>
      <c r="H12" s="11">
        <v>8012265.4000000004</v>
      </c>
      <c r="I12" s="11">
        <f t="shared" si="1"/>
        <v>8012265.4000000004</v>
      </c>
      <c r="J12" s="11">
        <f t="shared" si="2"/>
        <v>-5849362.1099999994</v>
      </c>
    </row>
    <row r="13" spans="2:12" s="12" customFormat="1" ht="24" customHeight="1" x14ac:dyDescent="0.2">
      <c r="B13" s="8"/>
      <c r="C13" s="58" t="s">
        <v>15</v>
      </c>
      <c r="D13" s="59"/>
      <c r="E13" s="9">
        <f>E14</f>
        <v>11241.83</v>
      </c>
      <c r="F13" s="10">
        <v>0</v>
      </c>
      <c r="G13" s="11">
        <f t="shared" si="0"/>
        <v>11241.83</v>
      </c>
      <c r="H13" s="11">
        <f>H14</f>
        <v>36735</v>
      </c>
      <c r="I13" s="11">
        <f t="shared" si="1"/>
        <v>36735</v>
      </c>
      <c r="J13" s="11">
        <f t="shared" si="2"/>
        <v>25493.17</v>
      </c>
    </row>
    <row r="14" spans="2:12" s="12" customFormat="1" ht="24" customHeight="1" x14ac:dyDescent="0.2">
      <c r="B14" s="8"/>
      <c r="C14" s="31" t="s">
        <v>16</v>
      </c>
      <c r="D14" s="32"/>
      <c r="E14" s="9">
        <v>11241.83</v>
      </c>
      <c r="F14" s="10">
        <v>0</v>
      </c>
      <c r="G14" s="11">
        <v>11241.83</v>
      </c>
      <c r="H14" s="11">
        <v>36735</v>
      </c>
      <c r="I14" s="11">
        <v>0</v>
      </c>
      <c r="J14" s="11">
        <f t="shared" si="2"/>
        <v>-11241.83</v>
      </c>
    </row>
    <row r="15" spans="2:12" s="12" customFormat="1" ht="24" customHeight="1" x14ac:dyDescent="0.2">
      <c r="B15" s="8"/>
      <c r="C15" s="31" t="s">
        <v>17</v>
      </c>
      <c r="D15" s="32"/>
      <c r="E15" s="9">
        <v>0</v>
      </c>
      <c r="F15" s="10">
        <v>0</v>
      </c>
      <c r="G15" s="11">
        <f t="shared" si="0"/>
        <v>0</v>
      </c>
      <c r="H15" s="11">
        <v>0</v>
      </c>
      <c r="I15" s="11">
        <f t="shared" si="1"/>
        <v>0</v>
      </c>
      <c r="J15" s="11">
        <f t="shared" si="2"/>
        <v>0</v>
      </c>
    </row>
    <row r="16" spans="2:12" s="12" customFormat="1" ht="24" customHeight="1" x14ac:dyDescent="0.2">
      <c r="B16" s="8"/>
      <c r="C16" s="58" t="s">
        <v>18</v>
      </c>
      <c r="D16" s="59"/>
      <c r="E16" s="9">
        <f>E17</f>
        <v>1243400.75</v>
      </c>
      <c r="F16" s="10">
        <v>0</v>
      </c>
      <c r="G16" s="11">
        <f t="shared" si="0"/>
        <v>1243400.75</v>
      </c>
      <c r="H16" s="11">
        <f>H17</f>
        <v>391800.9</v>
      </c>
      <c r="I16" s="11">
        <f t="shared" si="1"/>
        <v>391800.9</v>
      </c>
      <c r="J16" s="11">
        <f t="shared" si="2"/>
        <v>-851599.85</v>
      </c>
    </row>
    <row r="17" spans="2:10" s="12" customFormat="1" ht="24" customHeight="1" x14ac:dyDescent="0.2">
      <c r="B17" s="8"/>
      <c r="C17" s="62" t="s">
        <v>16</v>
      </c>
      <c r="D17" s="63"/>
      <c r="E17" s="9">
        <v>1243400.75</v>
      </c>
      <c r="F17" s="10">
        <v>0</v>
      </c>
      <c r="G17" s="11">
        <f t="shared" si="0"/>
        <v>1243400.75</v>
      </c>
      <c r="H17" s="11">
        <v>391800.9</v>
      </c>
      <c r="I17" s="11">
        <f t="shared" si="1"/>
        <v>391800.9</v>
      </c>
      <c r="J17" s="11">
        <f t="shared" si="2"/>
        <v>-851599.85</v>
      </c>
    </row>
    <row r="18" spans="2:10" s="12" customFormat="1" ht="24" customHeight="1" x14ac:dyDescent="0.2">
      <c r="B18" s="8"/>
      <c r="C18" s="62" t="s">
        <v>17</v>
      </c>
      <c r="D18" s="63"/>
      <c r="E18" s="9">
        <v>0</v>
      </c>
      <c r="F18" s="10">
        <v>0</v>
      </c>
      <c r="G18" s="11">
        <f t="shared" si="0"/>
        <v>0</v>
      </c>
      <c r="H18" s="11">
        <v>0</v>
      </c>
      <c r="I18" s="11">
        <f t="shared" si="1"/>
        <v>0</v>
      </c>
      <c r="J18" s="11">
        <f t="shared" si="2"/>
        <v>0</v>
      </c>
    </row>
    <row r="19" spans="2:10" s="12" customFormat="1" ht="24" customHeight="1" x14ac:dyDescent="0.2">
      <c r="B19" s="8"/>
      <c r="C19" s="58" t="s">
        <v>19</v>
      </c>
      <c r="D19" s="59"/>
      <c r="E19" s="9">
        <v>82813076.590000004</v>
      </c>
      <c r="F19" s="10">
        <v>0</v>
      </c>
      <c r="G19" s="11">
        <f t="shared" si="0"/>
        <v>82813076.590000004</v>
      </c>
      <c r="H19" s="11">
        <v>52258246.32</v>
      </c>
      <c r="I19" s="11">
        <f t="shared" si="1"/>
        <v>52258246.32</v>
      </c>
      <c r="J19" s="11">
        <f t="shared" si="2"/>
        <v>-30554830.270000003</v>
      </c>
    </row>
    <row r="20" spans="2:10" s="12" customFormat="1" ht="24" customHeight="1" x14ac:dyDescent="0.2">
      <c r="B20" s="8"/>
      <c r="C20" s="58" t="s">
        <v>20</v>
      </c>
      <c r="D20" s="59"/>
      <c r="E20" s="9">
        <v>0</v>
      </c>
      <c r="F20" s="10">
        <v>0</v>
      </c>
      <c r="G20" s="11">
        <f t="shared" si="0"/>
        <v>0</v>
      </c>
      <c r="H20" s="11">
        <v>0</v>
      </c>
      <c r="I20" s="11">
        <f t="shared" si="1"/>
        <v>0</v>
      </c>
      <c r="J20" s="11">
        <f t="shared" si="2"/>
        <v>0</v>
      </c>
    </row>
    <row r="21" spans="2:10" s="12" customFormat="1" ht="24" customHeight="1" x14ac:dyDescent="0.2">
      <c r="B21" s="8"/>
      <c r="C21" s="60"/>
      <c r="D21" s="61"/>
      <c r="E21" s="9"/>
      <c r="F21" s="10"/>
      <c r="G21" s="11"/>
      <c r="H21" s="11"/>
      <c r="I21" s="11"/>
      <c r="J21" s="11"/>
    </row>
    <row r="22" spans="2:10" s="7" customFormat="1" ht="24" customHeight="1" x14ac:dyDescent="0.2">
      <c r="B22" s="64" t="s">
        <v>21</v>
      </c>
      <c r="C22" s="65"/>
      <c r="D22" s="66"/>
      <c r="E22" s="4">
        <v>0</v>
      </c>
      <c r="F22" s="5">
        <v>0</v>
      </c>
      <c r="G22" s="6">
        <f t="shared" si="0"/>
        <v>0</v>
      </c>
      <c r="H22" s="6">
        <v>0</v>
      </c>
      <c r="I22" s="6">
        <f t="shared" si="1"/>
        <v>0</v>
      </c>
      <c r="J22" s="6">
        <f t="shared" si="2"/>
        <v>0</v>
      </c>
    </row>
    <row r="23" spans="2:10" s="12" customFormat="1" ht="24" customHeight="1" x14ac:dyDescent="0.2">
      <c r="B23" s="13"/>
      <c r="C23" s="58" t="s">
        <v>22</v>
      </c>
      <c r="D23" s="59"/>
      <c r="E23" s="9">
        <v>0</v>
      </c>
      <c r="F23" s="10">
        <v>0</v>
      </c>
      <c r="G23" s="11">
        <f t="shared" si="0"/>
        <v>0</v>
      </c>
      <c r="H23" s="11">
        <v>0</v>
      </c>
      <c r="I23" s="11">
        <f t="shared" si="1"/>
        <v>0</v>
      </c>
      <c r="J23" s="11">
        <f t="shared" si="2"/>
        <v>0</v>
      </c>
    </row>
    <row r="24" spans="2:10" s="12" customFormat="1" ht="24" customHeight="1" x14ac:dyDescent="0.2">
      <c r="B24" s="8"/>
      <c r="C24" s="58" t="s">
        <v>23</v>
      </c>
      <c r="D24" s="59"/>
      <c r="E24" s="9">
        <v>0</v>
      </c>
      <c r="F24" s="10">
        <v>0</v>
      </c>
      <c r="G24" s="11">
        <f t="shared" si="0"/>
        <v>0</v>
      </c>
      <c r="H24" s="11">
        <v>0</v>
      </c>
      <c r="I24" s="11">
        <f t="shared" si="1"/>
        <v>0</v>
      </c>
      <c r="J24" s="11">
        <f t="shared" si="2"/>
        <v>0</v>
      </c>
    </row>
    <row r="25" spans="2:10" s="12" customFormat="1" ht="24" customHeight="1" x14ac:dyDescent="0.2">
      <c r="B25" s="8"/>
      <c r="C25" s="58" t="s">
        <v>20</v>
      </c>
      <c r="D25" s="59"/>
      <c r="E25" s="9">
        <v>0</v>
      </c>
      <c r="F25" s="10">
        <v>0</v>
      </c>
      <c r="G25" s="11">
        <f t="shared" si="0"/>
        <v>0</v>
      </c>
      <c r="H25" s="11">
        <v>0</v>
      </c>
      <c r="I25" s="11">
        <f t="shared" si="1"/>
        <v>0</v>
      </c>
      <c r="J25" s="11">
        <f t="shared" si="2"/>
        <v>0</v>
      </c>
    </row>
    <row r="26" spans="2:10" s="12" customFormat="1" ht="24" customHeight="1" x14ac:dyDescent="0.2">
      <c r="B26" s="8"/>
      <c r="C26" s="60"/>
      <c r="D26" s="61"/>
      <c r="E26" s="9"/>
      <c r="F26" s="10"/>
      <c r="G26" s="11"/>
      <c r="H26" s="11"/>
      <c r="I26" s="11"/>
      <c r="J26" s="11"/>
    </row>
    <row r="27" spans="2:10" s="7" customFormat="1" ht="24" customHeight="1" x14ac:dyDescent="0.2">
      <c r="B27" s="64" t="s">
        <v>24</v>
      </c>
      <c r="C27" s="65"/>
      <c r="D27" s="66"/>
      <c r="E27" s="4">
        <v>0</v>
      </c>
      <c r="F27" s="5">
        <v>0</v>
      </c>
      <c r="G27" s="6">
        <f t="shared" si="0"/>
        <v>0</v>
      </c>
      <c r="H27" s="6">
        <f>H28</f>
        <v>673.77</v>
      </c>
      <c r="I27" s="6">
        <f t="shared" si="1"/>
        <v>673.77</v>
      </c>
      <c r="J27" s="6">
        <f t="shared" si="2"/>
        <v>673.77</v>
      </c>
    </row>
    <row r="28" spans="2:10" s="12" customFormat="1" ht="24" customHeight="1" thickBot="1" x14ac:dyDescent="0.25">
      <c r="B28" s="14"/>
      <c r="C28" s="67" t="s">
        <v>25</v>
      </c>
      <c r="D28" s="68"/>
      <c r="E28" s="9">
        <f>SUM(E27)</f>
        <v>0</v>
      </c>
      <c r="F28" s="15">
        <v>0</v>
      </c>
      <c r="G28" s="16">
        <f t="shared" si="0"/>
        <v>0</v>
      </c>
      <c r="H28" s="16">
        <v>673.77</v>
      </c>
      <c r="I28" s="16">
        <f t="shared" si="1"/>
        <v>673.77</v>
      </c>
      <c r="J28" s="16">
        <f t="shared" si="2"/>
        <v>673.77</v>
      </c>
    </row>
    <row r="29" spans="2:10" s="12" customFormat="1" ht="24" customHeight="1" thickBot="1" x14ac:dyDescent="0.25">
      <c r="B29" s="69" t="s">
        <v>26</v>
      </c>
      <c r="C29" s="70"/>
      <c r="D29" s="71"/>
      <c r="E29" s="17">
        <f>SUM(E9+E22+E27)</f>
        <v>111066689.38</v>
      </c>
      <c r="F29" s="18">
        <f t="shared" ref="F29" si="3">SUM(F9+F22+F27)</f>
        <v>0</v>
      </c>
      <c r="G29" s="18">
        <f>SUM(G9+G22+G27)</f>
        <v>111066689.38</v>
      </c>
      <c r="H29" s="6">
        <f>SUM(H9+H22+H27)</f>
        <v>68353105.399999991</v>
      </c>
      <c r="I29" s="19">
        <f t="shared" ref="I29" si="4">SUM(I9+I22+I27)</f>
        <v>68353105.399999991</v>
      </c>
      <c r="J29" s="72">
        <f>J9+J22+J27</f>
        <v>-42713583.979999997</v>
      </c>
    </row>
    <row r="30" spans="2:10" s="12" customFormat="1" ht="24" customHeight="1" thickBot="1" x14ac:dyDescent="0.25">
      <c r="B30" s="20"/>
      <c r="C30" s="20"/>
      <c r="D30" s="20"/>
      <c r="E30" s="21"/>
      <c r="F30" s="21"/>
      <c r="G30" s="21"/>
      <c r="H30" s="74" t="s">
        <v>27</v>
      </c>
      <c r="I30" s="75"/>
      <c r="J30" s="73"/>
    </row>
    <row r="33" spans="2:8" ht="12.75" x14ac:dyDescent="0.2">
      <c r="B33" s="12" t="s">
        <v>43</v>
      </c>
      <c r="C33" s="12"/>
      <c r="D33" s="12"/>
      <c r="E33" s="12"/>
      <c r="F33" s="12"/>
      <c r="G33" s="12"/>
      <c r="H33" s="12"/>
    </row>
    <row r="34" spans="2:8" ht="12.75" x14ac:dyDescent="0.2">
      <c r="B34" s="12"/>
      <c r="C34" s="12"/>
      <c r="D34" s="12"/>
      <c r="E34" s="12"/>
      <c r="F34" s="12"/>
      <c r="G34" s="12"/>
      <c r="H34" s="12"/>
    </row>
    <row r="35" spans="2:8" ht="12.75" x14ac:dyDescent="0.2">
      <c r="B35" s="12"/>
      <c r="C35" s="12"/>
      <c r="D35" s="12"/>
      <c r="E35" s="12"/>
      <c r="F35" s="12"/>
      <c r="G35" s="12"/>
      <c r="H35" s="12"/>
    </row>
    <row r="36" spans="2:8" ht="39.950000000000003" customHeight="1" x14ac:dyDescent="0.2">
      <c r="B36" s="12"/>
      <c r="C36" s="12"/>
      <c r="D36" s="12"/>
      <c r="E36" s="12"/>
      <c r="F36" s="12"/>
      <c r="G36" s="12"/>
      <c r="H36" s="12"/>
    </row>
    <row r="37" spans="2:8" ht="12.75" x14ac:dyDescent="0.2">
      <c r="B37" s="12"/>
      <c r="C37" s="12"/>
      <c r="D37" s="12"/>
      <c r="E37" s="12"/>
      <c r="F37" s="12"/>
      <c r="G37" s="12"/>
      <c r="H37" s="12"/>
    </row>
    <row r="38" spans="2:8" ht="15" customHeight="1" x14ac:dyDescent="0.2">
      <c r="B38" s="30" t="s">
        <v>33</v>
      </c>
      <c r="C38" s="30"/>
      <c r="D38" s="30"/>
      <c r="E38" s="24"/>
      <c r="F38" s="23"/>
      <c r="G38" s="22" t="s">
        <v>34</v>
      </c>
      <c r="H38" s="23"/>
    </row>
    <row r="39" spans="2:8" ht="15" customHeight="1" x14ac:dyDescent="0.2">
      <c r="B39" s="29" t="s">
        <v>35</v>
      </c>
      <c r="C39" s="29"/>
      <c r="D39" s="29"/>
      <c r="E39" s="24"/>
      <c r="F39" s="24"/>
      <c r="G39" s="24" t="s">
        <v>36</v>
      </c>
      <c r="H39" s="24"/>
    </row>
    <row r="40" spans="2:8" ht="39.950000000000003" customHeight="1" x14ac:dyDescent="0.2">
      <c r="B40" s="12"/>
      <c r="C40" s="24"/>
      <c r="D40" s="24"/>
      <c r="E40" s="24"/>
      <c r="F40" s="24"/>
      <c r="G40" s="24"/>
      <c r="H40" s="24"/>
    </row>
    <row r="41" spans="2:8" ht="12.75" x14ac:dyDescent="0.2">
      <c r="B41" s="12"/>
      <c r="C41" s="24"/>
      <c r="D41" s="24"/>
      <c r="E41" s="24"/>
      <c r="F41" s="24"/>
      <c r="G41" s="24"/>
      <c r="H41" s="24"/>
    </row>
    <row r="42" spans="2:8" ht="15" customHeight="1" x14ac:dyDescent="0.2">
      <c r="B42" s="30" t="s">
        <v>37</v>
      </c>
      <c r="C42" s="30"/>
      <c r="D42" s="30"/>
      <c r="E42" s="24"/>
      <c r="F42" s="23"/>
      <c r="G42" s="22" t="s">
        <v>38</v>
      </c>
      <c r="H42" s="23"/>
    </row>
    <row r="43" spans="2:8" ht="15" customHeight="1" x14ac:dyDescent="0.2">
      <c r="B43" s="29" t="s">
        <v>39</v>
      </c>
      <c r="C43" s="29"/>
      <c r="D43" s="29"/>
      <c r="E43" s="24"/>
      <c r="F43" s="24"/>
      <c r="G43" s="24" t="s">
        <v>40</v>
      </c>
      <c r="H43" s="24"/>
    </row>
    <row r="44" spans="2:8" ht="39.950000000000003" customHeight="1" x14ac:dyDescent="0.2">
      <c r="B44" s="12"/>
      <c r="C44" s="24"/>
      <c r="D44" s="24"/>
      <c r="E44" s="24"/>
      <c r="F44" s="24"/>
      <c r="G44" s="24"/>
      <c r="H44" s="24"/>
    </row>
    <row r="45" spans="2:8" ht="12.75" x14ac:dyDescent="0.2">
      <c r="B45" s="12"/>
      <c r="C45" s="24"/>
      <c r="D45" s="24"/>
      <c r="E45" s="24"/>
      <c r="F45" s="24"/>
      <c r="G45" s="24"/>
      <c r="H45" s="24"/>
    </row>
    <row r="46" spans="2:8" ht="15" customHeight="1" x14ac:dyDescent="0.2">
      <c r="B46" s="30" t="s">
        <v>41</v>
      </c>
      <c r="C46" s="30"/>
      <c r="D46" s="30"/>
      <c r="E46" s="24"/>
      <c r="F46" s="24"/>
      <c r="G46" s="24"/>
      <c r="H46" s="24"/>
    </row>
    <row r="47" spans="2:8" ht="15" customHeight="1" x14ac:dyDescent="0.2">
      <c r="B47" s="29" t="s">
        <v>42</v>
      </c>
      <c r="C47" s="29"/>
      <c r="D47" s="29"/>
      <c r="E47" s="24"/>
      <c r="F47" s="24"/>
      <c r="G47" s="24"/>
      <c r="H47" s="24"/>
    </row>
  </sheetData>
  <mergeCells count="35"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  <mergeCell ref="B47:D47"/>
    <mergeCell ref="B38:D38"/>
    <mergeCell ref="B39:D39"/>
    <mergeCell ref="B42:D42"/>
    <mergeCell ref="B43:D43"/>
    <mergeCell ref="B46:D46"/>
  </mergeCells>
  <pageMargins left="0.19685039370078741" right="0.19685039370078741" top="0.19685039370078741" bottom="0.19685039370078741" header="0.31496062992125984" footer="0.31496062992125984"/>
  <pageSetup scale="65" fitToWidth="0" fitToHeight="0" orientation="portrait" r:id="rId1"/>
  <ignoredErrors>
    <ignoredError sqref="E8:I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</cp:lastModifiedBy>
  <cp:lastPrinted>2018-07-28T18:20:07Z</cp:lastPrinted>
  <dcterms:created xsi:type="dcterms:W3CDTF">2015-10-07T18:38:07Z</dcterms:created>
  <dcterms:modified xsi:type="dcterms:W3CDTF">2018-07-28T18:22:46Z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