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G17" i="1" l="1"/>
  <c r="H29" i="1" l="1"/>
  <c r="H17" i="1"/>
  <c r="H14" i="1"/>
  <c r="J28" i="1"/>
  <c r="J27" i="1"/>
  <c r="J26" i="1"/>
  <c r="J25" i="1"/>
  <c r="J24" i="1"/>
  <c r="J23" i="1"/>
  <c r="J22" i="1"/>
  <c r="J21" i="1"/>
  <c r="J20" i="1"/>
  <c r="J18" i="1"/>
  <c r="J15" i="1"/>
  <c r="I28" i="1"/>
  <c r="I27" i="1"/>
  <c r="I26" i="1"/>
  <c r="I25" i="1"/>
  <c r="I24" i="1"/>
  <c r="I23" i="1"/>
  <c r="I22" i="1"/>
  <c r="I21" i="1"/>
  <c r="I20" i="1"/>
  <c r="I19" i="1"/>
  <c r="J19" i="1" s="1"/>
  <c r="I18" i="1"/>
  <c r="I17" i="1"/>
  <c r="J17" i="1" s="1"/>
  <c r="J16" i="1"/>
  <c r="I15" i="1"/>
  <c r="I14" i="1"/>
  <c r="J14" i="1" s="1"/>
  <c r="I13" i="1"/>
  <c r="J13" i="1" s="1"/>
  <c r="I12" i="1"/>
  <c r="J12" i="1" s="1"/>
  <c r="I11" i="1"/>
  <c r="J11" i="1" s="1"/>
  <c r="I10" i="1"/>
  <c r="J10" i="1" s="1"/>
  <c r="I9" i="1"/>
  <c r="G29" i="1"/>
  <c r="F29" i="1"/>
  <c r="E29" i="1"/>
  <c r="G19" i="1"/>
  <c r="G16" i="1"/>
  <c r="E14" i="1"/>
  <c r="G13" i="1"/>
  <c r="G14" i="1" s="1"/>
  <c r="G12" i="1"/>
  <c r="G11" i="1"/>
  <c r="G10" i="1"/>
  <c r="J29" i="1" l="1"/>
  <c r="I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<sst xmlns="http://schemas.openxmlformats.org/spreadsheetml/2006/main" count="38" uniqueCount="35">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</sst>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1" fillId="0" borderId="0" xfId="0" applyNumberFormat="1" applyFont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showGridLines="0" tabSelected="1" topLeftCell="B1" zoomScale="90" zoomScaleNormal="90" workbookViewId="0">
      <selection activeCell="J29" sqref="B3:J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2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2" ht="12.75" thickBot="1" x14ac:dyDescent="0.25">
      <c r="B5" s="49" t="s">
        <v>32</v>
      </c>
      <c r="C5" s="50"/>
      <c r="D5" s="50"/>
      <c r="E5" s="50"/>
      <c r="F5" s="50"/>
      <c r="G5" s="50"/>
      <c r="H5" s="50"/>
      <c r="I5" s="50"/>
      <c r="J5" s="51"/>
    </row>
    <row r="6" spans="2:12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2" ht="24.75" thickBot="1" x14ac:dyDescent="0.25">
      <c r="B7" s="55"/>
      <c r="C7" s="56"/>
      <c r="D7" s="57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4"/>
    </row>
    <row r="8" spans="2:12" ht="12.75" thickBot="1" x14ac:dyDescent="0.25">
      <c r="B8" s="58"/>
      <c r="C8" s="59"/>
      <c r="D8" s="60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5" t="s">
        <v>11</v>
      </c>
      <c r="C9" s="66"/>
      <c r="D9" s="67"/>
      <c r="E9" s="6">
        <v>0</v>
      </c>
      <c r="F9" s="7">
        <v>0</v>
      </c>
      <c r="G9" s="8">
        <v>0</v>
      </c>
      <c r="H9" s="8">
        <v>0</v>
      </c>
      <c r="I9" s="8">
        <f>+H9</f>
        <v>0</v>
      </c>
      <c r="J9" s="8">
        <v>0</v>
      </c>
    </row>
    <row r="10" spans="2:12" x14ac:dyDescent="0.2">
      <c r="B10" s="9"/>
      <c r="C10" s="39" t="s">
        <v>12</v>
      </c>
      <c r="D10" s="40"/>
      <c r="E10" s="10">
        <v>127499999.59999999</v>
      </c>
      <c r="F10" s="11">
        <v>0</v>
      </c>
      <c r="G10" s="12">
        <f>+E10+F10</f>
        <v>127499999.59999999</v>
      </c>
      <c r="H10" s="12">
        <v>130568060.23999999</v>
      </c>
      <c r="I10" s="12">
        <f>+H10</f>
        <v>130568060.23999999</v>
      </c>
      <c r="J10" s="12">
        <f>+I10-E10</f>
        <v>3068060.6400000006</v>
      </c>
    </row>
    <row r="11" spans="2:12" x14ac:dyDescent="0.2">
      <c r="B11" s="9"/>
      <c r="C11" s="39" t="s">
        <v>13</v>
      </c>
      <c r="D11" s="40"/>
      <c r="E11" s="10">
        <v>3000000</v>
      </c>
      <c r="F11" s="11">
        <v>0</v>
      </c>
      <c r="G11" s="12">
        <f>+E11+F11</f>
        <v>3000000</v>
      </c>
      <c r="H11" s="12">
        <v>4986932.2699999996</v>
      </c>
      <c r="I11" s="12">
        <f t="shared" ref="I11:I28" si="0">+H11</f>
        <v>4986932.2699999996</v>
      </c>
      <c r="J11" s="12">
        <f t="shared" ref="J11:J28" si="1">+I11-E11</f>
        <v>1986932.2699999996</v>
      </c>
    </row>
    <row r="12" spans="2:12" x14ac:dyDescent="0.2">
      <c r="B12" s="9"/>
      <c r="C12" s="39" t="s">
        <v>14</v>
      </c>
      <c r="D12" s="40"/>
      <c r="E12" s="10">
        <v>31500000.5</v>
      </c>
      <c r="F12" s="11">
        <v>0</v>
      </c>
      <c r="G12" s="12">
        <f>+E12+F12</f>
        <v>31500000.5</v>
      </c>
      <c r="H12" s="12">
        <v>15634023.140000001</v>
      </c>
      <c r="I12" s="12">
        <f t="shared" si="0"/>
        <v>15634023.140000001</v>
      </c>
      <c r="J12" s="12">
        <f t="shared" si="1"/>
        <v>-15865977.359999999</v>
      </c>
    </row>
    <row r="13" spans="2:12" x14ac:dyDescent="0.2">
      <c r="B13" s="9"/>
      <c r="C13" s="39" t="s">
        <v>15</v>
      </c>
      <c r="D13" s="40"/>
      <c r="E13" s="10">
        <v>1000000.04</v>
      </c>
      <c r="F13" s="11">
        <v>0</v>
      </c>
      <c r="G13" s="12">
        <f>+E13+F13</f>
        <v>1000000.04</v>
      </c>
      <c r="H13" s="12">
        <v>3293315.23</v>
      </c>
      <c r="I13" s="12">
        <f t="shared" si="0"/>
        <v>3293315.23</v>
      </c>
      <c r="J13" s="12">
        <f t="shared" si="1"/>
        <v>2293315.19</v>
      </c>
    </row>
    <row r="14" spans="2:12" x14ac:dyDescent="0.2">
      <c r="B14" s="9"/>
      <c r="C14" s="37" t="s">
        <v>16</v>
      </c>
      <c r="D14" s="38"/>
      <c r="E14" s="10">
        <f>+E13</f>
        <v>1000000.04</v>
      </c>
      <c r="F14" s="11">
        <v>0</v>
      </c>
      <c r="G14" s="12">
        <f>+G13</f>
        <v>1000000.04</v>
      </c>
      <c r="H14" s="12">
        <f>+H13</f>
        <v>3293315.23</v>
      </c>
      <c r="I14" s="12">
        <f t="shared" si="0"/>
        <v>3293315.23</v>
      </c>
      <c r="J14" s="12">
        <f t="shared" si="1"/>
        <v>2293315.19</v>
      </c>
    </row>
    <row r="15" spans="2:12" x14ac:dyDescent="0.2">
      <c r="B15" s="9"/>
      <c r="C15" s="37" t="s">
        <v>17</v>
      </c>
      <c r="D15" s="38"/>
      <c r="E15" s="10">
        <v>0</v>
      </c>
      <c r="F15" s="11">
        <v>0</v>
      </c>
      <c r="G15" s="12">
        <v>0</v>
      </c>
      <c r="H15" s="12">
        <v>0</v>
      </c>
      <c r="I15" s="12">
        <f t="shared" si="0"/>
        <v>0</v>
      </c>
      <c r="J15" s="12">
        <f t="shared" si="1"/>
        <v>0</v>
      </c>
    </row>
    <row r="16" spans="2:12" x14ac:dyDescent="0.2">
      <c r="B16" s="9"/>
      <c r="C16" s="39" t="s">
        <v>18</v>
      </c>
      <c r="D16" s="40"/>
      <c r="E16" s="10">
        <v>3500000.07</v>
      </c>
      <c r="F16" s="11">
        <v>0</v>
      </c>
      <c r="G16" s="12">
        <f>+E16</f>
        <v>3500000.07</v>
      </c>
      <c r="H16" s="12">
        <v>2614348.92</v>
      </c>
      <c r="I16" s="12">
        <v>2614510.12</v>
      </c>
      <c r="J16" s="12">
        <f t="shared" si="1"/>
        <v>-885489.94999999972</v>
      </c>
    </row>
    <row r="17" spans="2:10" x14ac:dyDescent="0.2">
      <c r="B17" s="9"/>
      <c r="C17" s="41" t="s">
        <v>16</v>
      </c>
      <c r="D17" s="42"/>
      <c r="E17" s="10">
        <v>3500000.07</v>
      </c>
      <c r="F17" s="11">
        <v>0</v>
      </c>
      <c r="G17" s="12">
        <f>+E17</f>
        <v>3500000.07</v>
      </c>
      <c r="H17" s="12">
        <f>+H16</f>
        <v>2614348.92</v>
      </c>
      <c r="I17" s="12">
        <f t="shared" si="0"/>
        <v>2614348.92</v>
      </c>
      <c r="J17" s="12">
        <f t="shared" si="1"/>
        <v>-885651.14999999991</v>
      </c>
    </row>
    <row r="18" spans="2:10" x14ac:dyDescent="0.2">
      <c r="B18" s="9"/>
      <c r="C18" s="41" t="s">
        <v>17</v>
      </c>
      <c r="D18" s="42"/>
      <c r="E18" s="10">
        <v>0</v>
      </c>
      <c r="F18" s="11">
        <v>0</v>
      </c>
      <c r="G18" s="12">
        <v>0</v>
      </c>
      <c r="H18" s="12">
        <v>0</v>
      </c>
      <c r="I18" s="12">
        <f t="shared" si="0"/>
        <v>0</v>
      </c>
      <c r="J18" s="12">
        <f t="shared" si="1"/>
        <v>0</v>
      </c>
    </row>
    <row r="19" spans="2:10" x14ac:dyDescent="0.2">
      <c r="B19" s="9"/>
      <c r="C19" s="39" t="s">
        <v>19</v>
      </c>
      <c r="D19" s="40"/>
      <c r="E19" s="10">
        <v>222804039.19</v>
      </c>
      <c r="F19" s="11">
        <v>0</v>
      </c>
      <c r="G19" s="12">
        <f>+E19+F19</f>
        <v>222804039.19</v>
      </c>
      <c r="H19" s="12">
        <v>156204123.44</v>
      </c>
      <c r="I19" s="12">
        <f t="shared" si="0"/>
        <v>156204123.44</v>
      </c>
      <c r="J19" s="12">
        <f t="shared" si="1"/>
        <v>-66599915.75</v>
      </c>
    </row>
    <row r="20" spans="2:10" ht="25.5" customHeight="1" x14ac:dyDescent="0.2">
      <c r="B20" s="9"/>
      <c r="C20" s="39" t="s">
        <v>20</v>
      </c>
      <c r="D20" s="40"/>
      <c r="E20" s="10">
        <v>0</v>
      </c>
      <c r="F20" s="11">
        <v>0</v>
      </c>
      <c r="G20" s="12">
        <v>0</v>
      </c>
      <c r="H20" s="12">
        <v>0</v>
      </c>
      <c r="I20" s="12">
        <f t="shared" si="0"/>
        <v>0</v>
      </c>
      <c r="J20" s="12">
        <f t="shared" si="1"/>
        <v>0</v>
      </c>
    </row>
    <row r="21" spans="2:10" ht="4.5" customHeight="1" x14ac:dyDescent="0.2">
      <c r="B21" s="9"/>
      <c r="C21" s="35"/>
      <c r="D21" s="36"/>
      <c r="E21" s="10"/>
      <c r="F21" s="11"/>
      <c r="G21" s="12"/>
      <c r="H21" s="12"/>
      <c r="I21" s="12">
        <f t="shared" si="0"/>
        <v>0</v>
      </c>
      <c r="J21" s="12">
        <f t="shared" si="1"/>
        <v>0</v>
      </c>
    </row>
    <row r="22" spans="2:10" s="2" customFormat="1" x14ac:dyDescent="0.2">
      <c r="B22" s="23" t="s">
        <v>21</v>
      </c>
      <c r="C22" s="24"/>
      <c r="D22" s="25"/>
      <c r="E22" s="6">
        <v>0</v>
      </c>
      <c r="F22" s="7">
        <v>0</v>
      </c>
      <c r="G22" s="8">
        <v>0</v>
      </c>
      <c r="H22" s="8">
        <v>0</v>
      </c>
      <c r="I22" s="12">
        <f t="shared" si="0"/>
        <v>0</v>
      </c>
      <c r="J22" s="12">
        <f t="shared" si="1"/>
        <v>0</v>
      </c>
    </row>
    <row r="23" spans="2:10" ht="16.5" customHeight="1" x14ac:dyDescent="0.2">
      <c r="B23" s="13"/>
      <c r="C23" s="39" t="s">
        <v>22</v>
      </c>
      <c r="D23" s="40"/>
      <c r="E23" s="10">
        <v>0</v>
      </c>
      <c r="F23" s="11">
        <v>0</v>
      </c>
      <c r="G23" s="12">
        <v>0</v>
      </c>
      <c r="H23" s="12">
        <v>0</v>
      </c>
      <c r="I23" s="12">
        <f t="shared" si="0"/>
        <v>0</v>
      </c>
      <c r="J23" s="12">
        <f t="shared" si="1"/>
        <v>0</v>
      </c>
    </row>
    <row r="24" spans="2:10" ht="16.5" customHeight="1" x14ac:dyDescent="0.2">
      <c r="B24" s="9"/>
      <c r="C24" s="39" t="s">
        <v>23</v>
      </c>
      <c r="D24" s="40"/>
      <c r="E24" s="10">
        <v>0</v>
      </c>
      <c r="F24" s="11">
        <v>0</v>
      </c>
      <c r="G24" s="12">
        <v>0</v>
      </c>
      <c r="H24" s="12">
        <v>0</v>
      </c>
      <c r="I24" s="12">
        <f t="shared" si="0"/>
        <v>0</v>
      </c>
      <c r="J24" s="12">
        <f t="shared" si="1"/>
        <v>0</v>
      </c>
    </row>
    <row r="25" spans="2:10" ht="26.25" customHeight="1" x14ac:dyDescent="0.2">
      <c r="B25" s="9"/>
      <c r="C25" s="39" t="s">
        <v>20</v>
      </c>
      <c r="D25" s="40"/>
      <c r="E25" s="10">
        <v>0</v>
      </c>
      <c r="F25" s="11">
        <v>0</v>
      </c>
      <c r="G25" s="12">
        <v>0</v>
      </c>
      <c r="H25" s="12">
        <v>0</v>
      </c>
      <c r="I25" s="12">
        <f t="shared" si="0"/>
        <v>0</v>
      </c>
      <c r="J25" s="12">
        <f t="shared" si="1"/>
        <v>0</v>
      </c>
    </row>
    <row r="26" spans="2:10" ht="4.5" customHeight="1" x14ac:dyDescent="0.2">
      <c r="B26" s="9"/>
      <c r="C26" s="35"/>
      <c r="D26" s="36"/>
      <c r="E26" s="10"/>
      <c r="F26" s="11"/>
      <c r="G26" s="12"/>
      <c r="H26" s="12"/>
      <c r="I26" s="12">
        <f t="shared" si="0"/>
        <v>0</v>
      </c>
      <c r="J26" s="12">
        <f t="shared" si="1"/>
        <v>0</v>
      </c>
    </row>
    <row r="27" spans="2:10" s="2" customFormat="1" x14ac:dyDescent="0.2">
      <c r="B27" s="23" t="s">
        <v>24</v>
      </c>
      <c r="C27" s="24"/>
      <c r="D27" s="25"/>
      <c r="E27" s="6">
        <v>0</v>
      </c>
      <c r="F27" s="7">
        <v>0</v>
      </c>
      <c r="G27" s="8">
        <v>0</v>
      </c>
      <c r="H27" s="8">
        <v>0</v>
      </c>
      <c r="I27" s="12">
        <f t="shared" si="0"/>
        <v>0</v>
      </c>
      <c r="J27" s="12">
        <f t="shared" si="1"/>
        <v>0</v>
      </c>
    </row>
    <row r="28" spans="2:10" ht="12.75" thickBot="1" x14ac:dyDescent="0.25">
      <c r="B28" s="14"/>
      <c r="C28" s="26" t="s">
        <v>25</v>
      </c>
      <c r="D28" s="27"/>
      <c r="E28" s="10">
        <v>0</v>
      </c>
      <c r="F28" s="15">
        <v>0</v>
      </c>
      <c r="G28" s="16">
        <v>0</v>
      </c>
      <c r="H28" s="16">
        <v>0</v>
      </c>
      <c r="I28" s="15">
        <f t="shared" si="0"/>
        <v>0</v>
      </c>
      <c r="J28" s="12">
        <f t="shared" si="1"/>
        <v>0</v>
      </c>
    </row>
    <row r="29" spans="2:10" ht="12.75" thickBot="1" x14ac:dyDescent="0.25">
      <c r="B29" s="28" t="s">
        <v>26</v>
      </c>
      <c r="C29" s="29"/>
      <c r="D29" s="30"/>
      <c r="E29" s="17">
        <f>SUM(E9:E28)</f>
        <v>393804039.50999999</v>
      </c>
      <c r="F29" s="17">
        <f>SUM(F9:F28)</f>
        <v>0</v>
      </c>
      <c r="G29" s="17">
        <f>SUM(G9:G28)</f>
        <v>393804039.50999999</v>
      </c>
      <c r="H29" s="8">
        <f>+H9+H10+H11+H12+H13+H16+H19</f>
        <v>313300803.23999995</v>
      </c>
      <c r="I29" s="8">
        <f>+I9+I10+I11+I12+I13+I16+I19</f>
        <v>313300964.43999994</v>
      </c>
      <c r="J29" s="31">
        <f>+J10+J11+J12+J13+J16+J19</f>
        <v>-76003074.959999993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33" t="s">
        <v>27</v>
      </c>
      <c r="I30" s="34"/>
      <c r="J30" s="32"/>
    </row>
    <row r="32" spans="2:10" x14ac:dyDescent="0.2">
      <c r="I32" s="22"/>
    </row>
    <row r="37" spans="8:8" x14ac:dyDescent="0.2">
      <c r="H37" s="22"/>
    </row>
    <row r="38" spans="8:8" x14ac:dyDescent="0.2">
      <c r="H38" s="2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2018-07-24T20:00:45Z</cp:lastPrinted>
  <dcterms:created xsi:type="dcterms:W3CDTF">2015-10-07T18:38:07Z</dcterms:created>
  <dcterms:modified xsi:type="dcterms:W3CDTF">2018-07-24T20:00:47Z</dcterms:modified>
</cp:coreProperties>
</file>