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0" yWindow="0" windowWidth="20490" windowHeight="775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I27" i="1" l="1"/>
  <c r="H27" i="1"/>
  <c r="I22" i="1"/>
  <c r="H22" i="1"/>
  <c r="I9" i="1"/>
  <c r="H9" i="1"/>
  <c r="E16" i="1"/>
  <c r="G16" i="1" s="1"/>
  <c r="E13" i="1"/>
  <c r="F29" i="1"/>
  <c r="E27" i="1"/>
  <c r="G27" i="1" s="1"/>
  <c r="E22" i="1"/>
  <c r="J22" i="1" s="1"/>
  <c r="J28" i="1"/>
  <c r="J25" i="1"/>
  <c r="J24" i="1"/>
  <c r="J23" i="1"/>
  <c r="J20" i="1"/>
  <c r="J19" i="1"/>
  <c r="J18" i="1"/>
  <c r="J17" i="1"/>
  <c r="J15" i="1"/>
  <c r="J14" i="1"/>
  <c r="J12" i="1"/>
  <c r="J11" i="1"/>
  <c r="J10" i="1"/>
  <c r="G28" i="1"/>
  <c r="G25" i="1"/>
  <c r="G24" i="1"/>
  <c r="G23" i="1"/>
  <c r="G20" i="1"/>
  <c r="G19" i="1"/>
  <c r="G18" i="1"/>
  <c r="G17" i="1"/>
  <c r="G15" i="1"/>
  <c r="G14" i="1"/>
  <c r="G12" i="1"/>
  <c r="G11" i="1"/>
  <c r="G10" i="1"/>
  <c r="H29" i="1" l="1"/>
  <c r="I29" i="1"/>
  <c r="J16" i="1"/>
  <c r="E9" i="1"/>
  <c r="J9" i="1" s="1"/>
  <c r="J13" i="1"/>
  <c r="J27" i="1"/>
  <c r="G13" i="1"/>
  <c r="G22" i="1"/>
  <c r="G9" i="1" l="1"/>
  <c r="G29" i="1" s="1"/>
  <c r="E29" i="1"/>
  <c r="J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<sst xmlns="http://schemas.openxmlformats.org/spreadsheetml/2006/main" count="38" uniqueCount="35">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</sst>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K20" sqref="K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0" t="s">
        <v>33</v>
      </c>
      <c r="L2" s="21"/>
    </row>
    <row r="3" spans="2:12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2" ht="12.75" thickBot="1" x14ac:dyDescent="0.25">
      <c r="B5" s="30" t="s">
        <v>32</v>
      </c>
      <c r="C5" s="31"/>
      <c r="D5" s="31"/>
      <c r="E5" s="31"/>
      <c r="F5" s="31"/>
      <c r="G5" s="31"/>
      <c r="H5" s="31"/>
      <c r="I5" s="31"/>
      <c r="J5" s="32"/>
    </row>
    <row r="6" spans="2:12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2" ht="24.75" thickBot="1" x14ac:dyDescent="0.25">
      <c r="B7" s="36"/>
      <c r="C7" s="37"/>
      <c r="D7" s="3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5"/>
    </row>
    <row r="8" spans="2:12" ht="12.75" thickBot="1" x14ac:dyDescent="0.25">
      <c r="B8" s="39"/>
      <c r="C8" s="40"/>
      <c r="D8" s="4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6" t="s">
        <v>11</v>
      </c>
      <c r="C9" s="47"/>
      <c r="D9" s="48"/>
      <c r="E9" s="6">
        <f>E10+E11+E12+E13+E16+E19+E20</f>
        <v>261245757.31999999</v>
      </c>
      <c r="F9" s="7">
        <v>0</v>
      </c>
      <c r="G9" s="8">
        <f>E9+F9</f>
        <v>261245757.31999999</v>
      </c>
      <c r="H9" s="8">
        <f t="shared" ref="H9:I9" si="0">H10+H11+H12+H13+H16+H19+H20</f>
        <v>61766145.700000003</v>
      </c>
      <c r="I9" s="8">
        <f t="shared" si="0"/>
        <v>61766145.700000003</v>
      </c>
      <c r="J9" s="8">
        <f>I9-E9</f>
        <v>-199479611.62</v>
      </c>
    </row>
    <row r="10" spans="2:12" x14ac:dyDescent="0.2">
      <c r="B10" s="9"/>
      <c r="C10" s="49" t="s">
        <v>12</v>
      </c>
      <c r="D10" s="50"/>
      <c r="E10" s="10">
        <v>15590029.439999999</v>
      </c>
      <c r="F10" s="11">
        <v>0</v>
      </c>
      <c r="G10" s="12">
        <f t="shared" ref="G10:G28" si="1">E10+F10</f>
        <v>15590029.439999999</v>
      </c>
      <c r="H10" s="12">
        <v>11407497.640000001</v>
      </c>
      <c r="I10" s="12">
        <v>11407497.640000001</v>
      </c>
      <c r="J10" s="12">
        <f t="shared" ref="J10:J28" si="2">I10-E10</f>
        <v>-4182531.7999999989</v>
      </c>
    </row>
    <row r="11" spans="2:12" x14ac:dyDescent="0.2">
      <c r="B11" s="9"/>
      <c r="C11" s="49" t="s">
        <v>13</v>
      </c>
      <c r="D11" s="50"/>
      <c r="E11" s="10">
        <v>57106.98</v>
      </c>
      <c r="F11" s="11">
        <v>0</v>
      </c>
      <c r="G11" s="12">
        <f t="shared" si="1"/>
        <v>57106.98</v>
      </c>
      <c r="H11" s="12">
        <v>106053</v>
      </c>
      <c r="I11" s="12">
        <v>106053</v>
      </c>
      <c r="J11" s="12">
        <f t="shared" si="2"/>
        <v>48946.02</v>
      </c>
    </row>
    <row r="12" spans="2:12" x14ac:dyDescent="0.2">
      <c r="B12" s="9"/>
      <c r="C12" s="49" t="s">
        <v>14</v>
      </c>
      <c r="D12" s="50"/>
      <c r="E12" s="10">
        <v>8914007.0500000007</v>
      </c>
      <c r="F12" s="11">
        <v>0</v>
      </c>
      <c r="G12" s="12">
        <f t="shared" si="1"/>
        <v>8914007.0500000007</v>
      </c>
      <c r="H12" s="12">
        <v>4583405.62</v>
      </c>
      <c r="I12" s="12">
        <v>4583405.62</v>
      </c>
      <c r="J12" s="12">
        <f t="shared" si="2"/>
        <v>-4330601.4300000006</v>
      </c>
    </row>
    <row r="13" spans="2:12" x14ac:dyDescent="0.2">
      <c r="B13" s="9"/>
      <c r="C13" s="49" t="s">
        <v>15</v>
      </c>
      <c r="D13" s="50"/>
      <c r="E13" s="10">
        <f>E14+E15</f>
        <v>441311.49</v>
      </c>
      <c r="F13" s="11">
        <v>0</v>
      </c>
      <c r="G13" s="12">
        <f t="shared" si="1"/>
        <v>441311.49</v>
      </c>
      <c r="H13" s="12">
        <v>220080.24</v>
      </c>
      <c r="I13" s="12">
        <v>220080.24</v>
      </c>
      <c r="J13" s="12">
        <f t="shared" si="2"/>
        <v>-221231.25</v>
      </c>
    </row>
    <row r="14" spans="2:12" x14ac:dyDescent="0.2">
      <c r="B14" s="9"/>
      <c r="C14" s="22" t="s">
        <v>16</v>
      </c>
      <c r="D14" s="23"/>
      <c r="E14" s="10">
        <v>441311.49</v>
      </c>
      <c r="F14" s="11">
        <v>0</v>
      </c>
      <c r="G14" s="12">
        <f t="shared" si="1"/>
        <v>441311.49</v>
      </c>
      <c r="H14" s="12">
        <v>220080.24</v>
      </c>
      <c r="I14" s="12">
        <v>220080.24</v>
      </c>
      <c r="J14" s="12">
        <f t="shared" si="2"/>
        <v>-221231.25</v>
      </c>
    </row>
    <row r="15" spans="2:12" x14ac:dyDescent="0.2">
      <c r="B15" s="9"/>
      <c r="C15" s="22" t="s">
        <v>17</v>
      </c>
      <c r="D15" s="23"/>
      <c r="E15" s="10">
        <v>0</v>
      </c>
      <c r="F15" s="11">
        <v>0</v>
      </c>
      <c r="G15" s="12">
        <f t="shared" si="1"/>
        <v>0</v>
      </c>
      <c r="H15" s="12">
        <v>197241.11</v>
      </c>
      <c r="I15" s="12">
        <v>197241.11</v>
      </c>
      <c r="J15" s="12">
        <f t="shared" si="2"/>
        <v>197241.11</v>
      </c>
    </row>
    <row r="16" spans="2:12" x14ac:dyDescent="0.2">
      <c r="B16" s="9"/>
      <c r="C16" s="49" t="s">
        <v>18</v>
      </c>
      <c r="D16" s="50"/>
      <c r="E16" s="10">
        <f>E17+E18</f>
        <v>1507556.36</v>
      </c>
      <c r="F16" s="11">
        <v>0</v>
      </c>
      <c r="G16" s="12">
        <f t="shared" si="1"/>
        <v>1507556.36</v>
      </c>
      <c r="H16" s="12">
        <v>197241.11</v>
      </c>
      <c r="I16" s="12">
        <v>197241.11</v>
      </c>
      <c r="J16" s="12">
        <f t="shared" si="2"/>
        <v>-1310315.25</v>
      </c>
    </row>
    <row r="17" spans="2:10" x14ac:dyDescent="0.2">
      <c r="B17" s="9"/>
      <c r="C17" s="53" t="s">
        <v>16</v>
      </c>
      <c r="D17" s="54"/>
      <c r="E17" s="10">
        <v>1507556.36</v>
      </c>
      <c r="F17" s="11">
        <v>0</v>
      </c>
      <c r="G17" s="12">
        <f t="shared" si="1"/>
        <v>1507556.36</v>
      </c>
      <c r="H17" s="12">
        <v>0</v>
      </c>
      <c r="I17" s="12">
        <v>0</v>
      </c>
      <c r="J17" s="12">
        <f t="shared" si="2"/>
        <v>-1507556.36</v>
      </c>
    </row>
    <row r="18" spans="2:10" x14ac:dyDescent="0.2">
      <c r="B18" s="9"/>
      <c r="C18" s="53" t="s">
        <v>17</v>
      </c>
      <c r="D18" s="54"/>
      <c r="E18" s="10">
        <v>0</v>
      </c>
      <c r="F18" s="11">
        <v>0</v>
      </c>
      <c r="G18" s="12">
        <f t="shared" si="1"/>
        <v>0</v>
      </c>
      <c r="H18" s="12">
        <v>0</v>
      </c>
      <c r="I18" s="12">
        <v>0</v>
      </c>
      <c r="J18" s="12">
        <f t="shared" si="2"/>
        <v>0</v>
      </c>
    </row>
    <row r="19" spans="2:10" x14ac:dyDescent="0.2">
      <c r="B19" s="9"/>
      <c r="C19" s="49" t="s">
        <v>19</v>
      </c>
      <c r="D19" s="50"/>
      <c r="E19" s="10">
        <v>234735746</v>
      </c>
      <c r="F19" s="11">
        <v>0</v>
      </c>
      <c r="G19" s="12">
        <f t="shared" si="1"/>
        <v>234735746</v>
      </c>
      <c r="H19" s="12">
        <v>45251868.090000004</v>
      </c>
      <c r="I19" s="12">
        <v>45251868.090000004</v>
      </c>
      <c r="J19" s="12">
        <f t="shared" si="2"/>
        <v>-189483877.91</v>
      </c>
    </row>
    <row r="20" spans="2:10" ht="25.5" customHeight="1" x14ac:dyDescent="0.2">
      <c r="B20" s="9"/>
      <c r="C20" s="49" t="s">
        <v>20</v>
      </c>
      <c r="D20" s="50"/>
      <c r="E20" s="10">
        <v>0</v>
      </c>
      <c r="F20" s="11">
        <v>0</v>
      </c>
      <c r="G20" s="12">
        <f t="shared" si="1"/>
        <v>0</v>
      </c>
      <c r="H20" s="12">
        <v>0</v>
      </c>
      <c r="I20" s="12">
        <v>0</v>
      </c>
      <c r="J20" s="12">
        <f t="shared" si="2"/>
        <v>0</v>
      </c>
    </row>
    <row r="21" spans="2:10" ht="4.5" customHeight="1" x14ac:dyDescent="0.2">
      <c r="B21" s="9"/>
      <c r="C21" s="51"/>
      <c r="D21" s="52"/>
      <c r="E21" s="10"/>
      <c r="F21" s="11"/>
      <c r="G21" s="12"/>
      <c r="H21" s="12"/>
      <c r="I21" s="12"/>
      <c r="J21" s="12"/>
    </row>
    <row r="22" spans="2:10" s="2" customFormat="1" x14ac:dyDescent="0.2">
      <c r="B22" s="55" t="s">
        <v>21</v>
      </c>
      <c r="C22" s="56"/>
      <c r="D22" s="57"/>
      <c r="E22" s="6">
        <f>SUM(E23:E25)</f>
        <v>535612.5</v>
      </c>
      <c r="F22" s="7">
        <v>0</v>
      </c>
      <c r="G22" s="8">
        <f t="shared" si="1"/>
        <v>535612.5</v>
      </c>
      <c r="H22" s="8">
        <f t="shared" ref="H22:I22" si="3">SUM(H23:H25)</f>
        <v>0</v>
      </c>
      <c r="I22" s="8">
        <f t="shared" si="3"/>
        <v>0</v>
      </c>
      <c r="J22" s="8">
        <f t="shared" si="2"/>
        <v>-535612.5</v>
      </c>
    </row>
    <row r="23" spans="2:10" ht="16.5" customHeight="1" x14ac:dyDescent="0.2">
      <c r="B23" s="13"/>
      <c r="C23" s="49" t="s">
        <v>22</v>
      </c>
      <c r="D23" s="50"/>
      <c r="E23" s="10">
        <v>0</v>
      </c>
      <c r="F23" s="11">
        <v>0</v>
      </c>
      <c r="G23" s="12">
        <f t="shared" si="1"/>
        <v>0</v>
      </c>
      <c r="H23" s="12">
        <v>0</v>
      </c>
      <c r="I23" s="12">
        <v>0</v>
      </c>
      <c r="J23" s="12">
        <f t="shared" si="2"/>
        <v>0</v>
      </c>
    </row>
    <row r="24" spans="2:10" ht="16.5" customHeight="1" x14ac:dyDescent="0.2">
      <c r="B24" s="9"/>
      <c r="C24" s="49" t="s">
        <v>23</v>
      </c>
      <c r="D24" s="50"/>
      <c r="E24" s="10">
        <v>535612.5</v>
      </c>
      <c r="F24" s="11">
        <v>0</v>
      </c>
      <c r="G24" s="12">
        <f t="shared" si="1"/>
        <v>535612.5</v>
      </c>
      <c r="H24" s="12">
        <v>0</v>
      </c>
      <c r="I24" s="12">
        <v>0</v>
      </c>
      <c r="J24" s="12">
        <f t="shared" si="2"/>
        <v>-535612.5</v>
      </c>
    </row>
    <row r="25" spans="2:10" ht="26.25" customHeight="1" x14ac:dyDescent="0.2">
      <c r="B25" s="9"/>
      <c r="C25" s="49" t="s">
        <v>20</v>
      </c>
      <c r="D25" s="50"/>
      <c r="E25" s="10">
        <v>0</v>
      </c>
      <c r="F25" s="11">
        <v>0</v>
      </c>
      <c r="G25" s="12">
        <f t="shared" si="1"/>
        <v>0</v>
      </c>
      <c r="H25" s="12">
        <v>0</v>
      </c>
      <c r="I25" s="12">
        <v>0</v>
      </c>
      <c r="J25" s="12">
        <f t="shared" si="2"/>
        <v>0</v>
      </c>
    </row>
    <row r="26" spans="2:10" ht="4.5" customHeight="1" x14ac:dyDescent="0.2">
      <c r="B26" s="9"/>
      <c r="C26" s="51"/>
      <c r="D26" s="52"/>
      <c r="E26" s="10"/>
      <c r="F26" s="11"/>
      <c r="G26" s="12"/>
      <c r="H26" s="12"/>
      <c r="I26" s="12"/>
      <c r="J26" s="12"/>
    </row>
    <row r="27" spans="2:10" s="2" customFormat="1" x14ac:dyDescent="0.2">
      <c r="B27" s="55" t="s">
        <v>24</v>
      </c>
      <c r="C27" s="56"/>
      <c r="D27" s="57"/>
      <c r="E27" s="6">
        <f>SUM(E28)</f>
        <v>13000000</v>
      </c>
      <c r="F27" s="7">
        <v>0</v>
      </c>
      <c r="G27" s="8">
        <f t="shared" si="1"/>
        <v>13000000</v>
      </c>
      <c r="H27" s="8">
        <f t="shared" ref="H27:I27" si="4">SUM(H28)</f>
        <v>243780.07</v>
      </c>
      <c r="I27" s="8">
        <f t="shared" si="4"/>
        <v>243780.07</v>
      </c>
      <c r="J27" s="8">
        <f t="shared" si="2"/>
        <v>-12756219.93</v>
      </c>
    </row>
    <row r="28" spans="2:10" ht="12.75" thickBot="1" x14ac:dyDescent="0.25">
      <c r="B28" s="14"/>
      <c r="C28" s="58" t="s">
        <v>25</v>
      </c>
      <c r="D28" s="59"/>
      <c r="E28" s="10">
        <v>13000000</v>
      </c>
      <c r="F28" s="15">
        <v>0</v>
      </c>
      <c r="G28" s="16">
        <f t="shared" si="1"/>
        <v>13000000</v>
      </c>
      <c r="H28" s="16">
        <v>243780.07</v>
      </c>
      <c r="I28" s="16">
        <v>243780.07</v>
      </c>
      <c r="J28" s="16">
        <f t="shared" si="2"/>
        <v>-12756219.93</v>
      </c>
    </row>
    <row r="29" spans="2:10" ht="12.75" thickBot="1" x14ac:dyDescent="0.25">
      <c r="B29" s="60" t="s">
        <v>26</v>
      </c>
      <c r="C29" s="61"/>
      <c r="D29" s="62"/>
      <c r="E29" s="17">
        <f>E9+E22+E27</f>
        <v>274781369.81999999</v>
      </c>
      <c r="F29" s="17">
        <f t="shared" ref="F29:I29" si="5">F9+F22+F27</f>
        <v>0</v>
      </c>
      <c r="G29" s="17">
        <f t="shared" si="5"/>
        <v>274781369.81999999</v>
      </c>
      <c r="H29" s="17">
        <f t="shared" si="5"/>
        <v>62009925.770000003</v>
      </c>
      <c r="I29" s="17">
        <f t="shared" si="5"/>
        <v>62009925.770000003</v>
      </c>
      <c r="J29" s="63">
        <f>J9+J22+J27</f>
        <v>-212771444.05000001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2015-10-13T21:24:58Z</cp:lastPrinted>
  <dcterms:created xsi:type="dcterms:W3CDTF">2015-10-07T18:38:07Z</dcterms:created>
  <dcterms:modified xsi:type="dcterms:W3CDTF">2018-08-15T15:34:24Z</dcterms:modified>
</cp:coreProperties>
</file>