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uditoria\2018\"/>
    </mc:Choice>
  </mc:AlternateContent>
  <bookViews>
    <workbookView xWindow="0" yWindow="0" windowWidth="15345" windowHeight="40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E9" i="1" l="1"/>
  <c r="I56" i="1"/>
  <c r="I42" i="1"/>
  <c r="I45" i="1"/>
  <c r="I29" i="1"/>
  <c r="F71" i="1"/>
  <c r="F69" i="1" s="1"/>
  <c r="F72" i="1"/>
  <c r="I72" i="1" s="1"/>
  <c r="F70" i="1"/>
  <c r="I70" i="1" s="1"/>
  <c r="F63" i="1"/>
  <c r="I63" i="1" s="1"/>
  <c r="F64" i="1"/>
  <c r="F65" i="1"/>
  <c r="I65" i="1" s="1"/>
  <c r="F66" i="1"/>
  <c r="I66" i="1" s="1"/>
  <c r="F67" i="1"/>
  <c r="I67" i="1" s="1"/>
  <c r="F68" i="1"/>
  <c r="I68" i="1" s="1"/>
  <c r="F62" i="1"/>
  <c r="I62" i="1" s="1"/>
  <c r="E69" i="1"/>
  <c r="G69" i="1"/>
  <c r="H69" i="1"/>
  <c r="D69" i="1"/>
  <c r="E61" i="1"/>
  <c r="G61" i="1"/>
  <c r="H61" i="1"/>
  <c r="D61" i="1"/>
  <c r="E73" i="1"/>
  <c r="G73" i="1"/>
  <c r="H73" i="1"/>
  <c r="D73" i="1"/>
  <c r="E57" i="1"/>
  <c r="G57" i="1"/>
  <c r="H57" i="1"/>
  <c r="D57" i="1"/>
  <c r="E47" i="1"/>
  <c r="G47" i="1"/>
  <c r="H47" i="1"/>
  <c r="D47" i="1"/>
  <c r="E37" i="1"/>
  <c r="G37" i="1"/>
  <c r="H37" i="1"/>
  <c r="D37" i="1"/>
  <c r="E27" i="1"/>
  <c r="G27" i="1"/>
  <c r="H27" i="1"/>
  <c r="D27" i="1"/>
  <c r="E17" i="1"/>
  <c r="G17" i="1"/>
  <c r="H17" i="1"/>
  <c r="D17" i="1"/>
  <c r="F75" i="1"/>
  <c r="I75" i="1" s="1"/>
  <c r="F76" i="1"/>
  <c r="I76" i="1" s="1"/>
  <c r="F77" i="1"/>
  <c r="I77" i="1" s="1"/>
  <c r="F78" i="1"/>
  <c r="I78" i="1" s="1"/>
  <c r="F79" i="1"/>
  <c r="I79" i="1" s="1"/>
  <c r="F80" i="1"/>
  <c r="I80" i="1" s="1"/>
  <c r="F74" i="1"/>
  <c r="I74" i="1" s="1"/>
  <c r="F59" i="1"/>
  <c r="I59" i="1" s="1"/>
  <c r="F60" i="1"/>
  <c r="I60" i="1" s="1"/>
  <c r="F58" i="1"/>
  <c r="I58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F48" i="1"/>
  <c r="I48" i="1" s="1"/>
  <c r="F39" i="1"/>
  <c r="I39" i="1" s="1"/>
  <c r="F40" i="1"/>
  <c r="F41" i="1"/>
  <c r="I41" i="1" s="1"/>
  <c r="F42" i="1"/>
  <c r="F43" i="1"/>
  <c r="I43" i="1" s="1"/>
  <c r="F44" i="1"/>
  <c r="I44" i="1" s="1"/>
  <c r="F45" i="1"/>
  <c r="F46" i="1"/>
  <c r="I46" i="1" s="1"/>
  <c r="F38" i="1"/>
  <c r="I38" i="1" s="1"/>
  <c r="F29" i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28" i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18" i="1"/>
  <c r="I18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G9" i="1"/>
  <c r="H9" i="1"/>
  <c r="D9" i="1"/>
  <c r="F10" i="1"/>
  <c r="I10" i="1" s="1"/>
  <c r="I61" i="1" l="1"/>
  <c r="I71" i="1"/>
  <c r="I69" i="1" s="1"/>
  <c r="F61" i="1"/>
  <c r="F57" i="1" s="1"/>
  <c r="I64" i="1"/>
  <c r="F73" i="1"/>
  <c r="I73" i="1"/>
  <c r="I57" i="1"/>
  <c r="F47" i="1"/>
  <c r="I47" i="1"/>
  <c r="F37" i="1"/>
  <c r="I40" i="1"/>
  <c r="I37" i="1" s="1"/>
  <c r="F27" i="1"/>
  <c r="I28" i="1"/>
  <c r="I27" i="1" s="1"/>
  <c r="F17" i="1"/>
  <c r="I17" i="1"/>
  <c r="I9" i="1"/>
  <c r="F9" i="1"/>
  <c r="H81" i="1"/>
  <c r="G81" i="1"/>
  <c r="E81" i="1"/>
  <c r="D81" i="1"/>
  <c r="F81" i="1" l="1"/>
  <c r="I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<sst xmlns="http://schemas.openxmlformats.org/spreadsheetml/2006/main" count="92" uniqueCount="92">
  <si>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</si>
  <si>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</si>
  <si>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</si>
  <si>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</si>
  <si>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</si>
  <si>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</si>
  <si>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</si>
  <si>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</si>
  <si>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</si>
  <si>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</si>
  <si>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</si>
  <si>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</si>
  <si>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</si>
  <si>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</si>
  <si>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</si>
  <si>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</si>
  <si>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</si>
  <si>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</si>
  <si>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</si>
  <si>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</si>
  <si>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</si>
  <si>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</si>
  <si>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</si>
  <si>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</si>
  <si>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</si>
  <si>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</si>
  <si>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</si>
  <si>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</si>
  <si>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</si>
  <si>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</si>
  <si>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</si>
  <si>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</si>
  <si>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</si>
  <si>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</si>
  <si>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</si>
  <si>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</si>
  <si>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</si>
  <si>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</si>
  <si>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</si>
  <si>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</si>
  <si>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</si>
  <si>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</si>
  <si>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</si>
  <si>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</si>
  <si>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</si>
  <si>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</si>
  <si>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</si>
  <si>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</si>
  <si>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</si>
  <si>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</si>
  <si>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</si>
  <si>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</si>
  <si>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</si>
  <si>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</si>
  <si>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</si>
  <si>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</si>
  <si>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</si>
  <si>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</si>
  <si>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</si>
  <si>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</si>
  <si>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</si>
  <si>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</si>
  <si>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</si>
  <si>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</si>
  <si>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</si>
  <si>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</si>
  <si>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</si>
  <si>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</si>
  <si>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</si>
  <si>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</si>
  <si>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</si>
  <si>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</si>
  <si>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</si>
  <si>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</si>
  <si>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</si>
  <si>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</si>
  <si>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</si>
  <si>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</si>
  <si>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</si>
  <si>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</si>
  <si>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</si>
  <si>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</si>
  <si>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</si>
  <si>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</si>
  <si>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</si>
  <si>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</si>
  <si>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</si>
  <si>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</si>
  <si>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</si>
  <si>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2018</t>
  </si>
  <si>
    <t>ASEC_EAEPECOG_2doTRIM_C9</t>
  </si>
  <si>
    <t>Tesoreria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</si>
</sst>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112" zoomScaleNormal="112" workbookViewId="0">
      <selection activeCell="D78" sqref="D78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90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75" thickBot="1" x14ac:dyDescent="0.25">
      <c r="B5" s="24" t="s">
        <v>89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6" t="s">
        <v>12</v>
      </c>
      <c r="C9" s="17"/>
      <c r="D9" s="8">
        <f>SUM(D10:D16)</f>
        <v>798756136.73000002</v>
      </c>
      <c r="E9" s="8">
        <f>SUM(E10:E16)</f>
        <v>0</v>
      </c>
      <c r="F9" s="8">
        <f t="shared" ref="F9:I9" si="0">SUM(F10:F16)</f>
        <v>798756136.73000002</v>
      </c>
      <c r="G9" s="8">
        <f t="shared" si="0"/>
        <v>373043354.58999997</v>
      </c>
      <c r="H9" s="8">
        <f t="shared" si="0"/>
        <v>372566666.60999995</v>
      </c>
      <c r="I9" s="8">
        <f t="shared" si="0"/>
        <v>425712782.14000005</v>
      </c>
    </row>
    <row r="10" spans="2:11" x14ac:dyDescent="0.2">
      <c r="B10" s="2"/>
      <c r="C10" s="3" t="s">
        <v>13</v>
      </c>
      <c r="D10" s="6">
        <v>382037608.24000001</v>
      </c>
      <c r="E10" s="6">
        <v>-1651819.02</v>
      </c>
      <c r="F10" s="6">
        <f>D10+E10</f>
        <v>380385789.22000003</v>
      </c>
      <c r="G10" s="6">
        <v>227238135.41999999</v>
      </c>
      <c r="H10" s="6">
        <v>227238135.41999999</v>
      </c>
      <c r="I10" s="6">
        <f>F10-G10</f>
        <v>153147653.80000004</v>
      </c>
    </row>
    <row r="11" spans="2:11" x14ac:dyDescent="0.2">
      <c r="B11" s="2"/>
      <c r="C11" s="3" t="s">
        <v>14</v>
      </c>
      <c r="D11" s="6">
        <v>103150612.98999999</v>
      </c>
      <c r="E11" s="6">
        <v>-5531268.1799999997</v>
      </c>
      <c r="F11" s="6">
        <f t="shared" ref="F11:F72" si="1">D11+E11</f>
        <v>97619344.810000002</v>
      </c>
      <c r="G11" s="6">
        <v>16326228.449999999</v>
      </c>
      <c r="H11" s="6">
        <v>16324190.76</v>
      </c>
      <c r="I11" s="6">
        <f t="shared" ref="I11:I75" si="2">F11-G11</f>
        <v>81293116.359999999</v>
      </c>
    </row>
    <row r="12" spans="2:11" x14ac:dyDescent="0.2">
      <c r="B12" s="2"/>
      <c r="C12" s="3" t="s">
        <v>15</v>
      </c>
      <c r="D12" s="6">
        <v>128400687.95999999</v>
      </c>
      <c r="E12" s="6">
        <v>3009628.73</v>
      </c>
      <c r="F12" s="6">
        <f t="shared" si="1"/>
        <v>131410316.69</v>
      </c>
      <c r="G12" s="6">
        <v>32327699.030000001</v>
      </c>
      <c r="H12" s="6">
        <v>32327699.030000001</v>
      </c>
      <c r="I12" s="6">
        <f t="shared" si="2"/>
        <v>99082617.659999996</v>
      </c>
    </row>
    <row r="13" spans="2:11" x14ac:dyDescent="0.2">
      <c r="B13" s="2"/>
      <c r="C13" s="3" t="s">
        <v>16</v>
      </c>
      <c r="D13" s="6">
        <v>60052727.759999998</v>
      </c>
      <c r="E13" s="6">
        <v>1205908.03</v>
      </c>
      <c r="F13" s="6">
        <f t="shared" si="1"/>
        <v>61258635.789999999</v>
      </c>
      <c r="G13" s="6">
        <v>33735257.07</v>
      </c>
      <c r="H13" s="6">
        <v>33461786.079999998</v>
      </c>
      <c r="I13" s="6">
        <f t="shared" si="2"/>
        <v>27523378.719999999</v>
      </c>
    </row>
    <row r="14" spans="2:11" x14ac:dyDescent="0.2">
      <c r="B14" s="2"/>
      <c r="C14" s="3" t="s">
        <v>17</v>
      </c>
      <c r="D14" s="6">
        <v>123747500.65000001</v>
      </c>
      <c r="E14" s="6">
        <v>2345870.44</v>
      </c>
      <c r="F14" s="6">
        <f t="shared" si="1"/>
        <v>126093371.09</v>
      </c>
      <c r="G14" s="6">
        <v>62419393.57</v>
      </c>
      <c r="H14" s="6">
        <v>62218214.270000003</v>
      </c>
      <c r="I14" s="6">
        <f t="shared" si="2"/>
        <v>63673977.520000003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11" x14ac:dyDescent="0.2">
      <c r="B16" s="2"/>
      <c r="C16" s="3" t="s">
        <v>19</v>
      </c>
      <c r="D16" s="6">
        <v>1366999.13</v>
      </c>
      <c r="E16" s="6">
        <v>621680</v>
      </c>
      <c r="F16" s="6">
        <f t="shared" si="1"/>
        <v>1988679.13</v>
      </c>
      <c r="G16" s="6">
        <v>996641.05</v>
      </c>
      <c r="H16" s="6">
        <v>996641.05</v>
      </c>
      <c r="I16" s="6">
        <f t="shared" si="2"/>
        <v>992038.07999999984</v>
      </c>
    </row>
    <row r="17" spans="2:9" s="9" customFormat="1" x14ac:dyDescent="0.2">
      <c r="B17" s="12" t="s">
        <v>20</v>
      </c>
      <c r="C17" s="13"/>
      <c r="D17" s="8">
        <f>SUM(D18:D26)</f>
        <v>84733374.160000011</v>
      </c>
      <c r="E17" s="8">
        <f t="shared" ref="E17:I17" si="3">SUM(E18:E26)</f>
        <v>25570308.899999999</v>
      </c>
      <c r="F17" s="8">
        <f t="shared" si="3"/>
        <v>110303683.06000002</v>
      </c>
      <c r="G17" s="8">
        <f t="shared" si="3"/>
        <v>56548608.269999996</v>
      </c>
      <c r="H17" s="8">
        <f t="shared" si="3"/>
        <v>53716711.609999999</v>
      </c>
      <c r="I17" s="8">
        <f t="shared" si="3"/>
        <v>53755074.790000007</v>
      </c>
    </row>
    <row r="18" spans="2:9" x14ac:dyDescent="0.2">
      <c r="B18" s="2"/>
      <c r="C18" s="3" t="s">
        <v>21</v>
      </c>
      <c r="D18" s="6">
        <v>7829426.3499999996</v>
      </c>
      <c r="E18" s="6">
        <v>6881673.4699999997</v>
      </c>
      <c r="F18" s="6">
        <f t="shared" si="1"/>
        <v>14711099.82</v>
      </c>
      <c r="G18" s="6">
        <v>4734503.7300000004</v>
      </c>
      <c r="H18" s="6">
        <v>4538601.91</v>
      </c>
      <c r="I18" s="6">
        <f t="shared" si="2"/>
        <v>9976596.0899999999</v>
      </c>
    </row>
    <row r="19" spans="2:9" x14ac:dyDescent="0.2">
      <c r="B19" s="2"/>
      <c r="C19" s="3" t="s">
        <v>22</v>
      </c>
      <c r="D19" s="6">
        <v>10349497.77</v>
      </c>
      <c r="E19" s="6">
        <v>-5562173.7000000002</v>
      </c>
      <c r="F19" s="6">
        <f t="shared" si="1"/>
        <v>4787324.0699999994</v>
      </c>
      <c r="G19" s="6">
        <v>2416240.9900000002</v>
      </c>
      <c r="H19" s="6">
        <v>2390674.75</v>
      </c>
      <c r="I19" s="6">
        <f t="shared" si="2"/>
        <v>2371083.0799999991</v>
      </c>
    </row>
    <row r="20" spans="2:9" x14ac:dyDescent="0.2">
      <c r="B20" s="2"/>
      <c r="C20" s="3" t="s">
        <v>23</v>
      </c>
      <c r="D20" s="6">
        <v>811763.19</v>
      </c>
      <c r="E20" s="6">
        <v>-651228.96</v>
      </c>
      <c r="F20" s="6">
        <f t="shared" si="1"/>
        <v>160534.22999999998</v>
      </c>
      <c r="G20" s="6">
        <v>15404.27</v>
      </c>
      <c r="H20" s="6">
        <v>15404.27</v>
      </c>
      <c r="I20" s="6">
        <f t="shared" si="2"/>
        <v>145129.96</v>
      </c>
    </row>
    <row r="21" spans="2:9" x14ac:dyDescent="0.2">
      <c r="B21" s="2"/>
      <c r="C21" s="3" t="s">
        <v>24</v>
      </c>
      <c r="D21" s="6">
        <v>3434899.17</v>
      </c>
      <c r="E21" s="6">
        <v>16827118</v>
      </c>
      <c r="F21" s="6">
        <f t="shared" si="1"/>
        <v>20262017.170000002</v>
      </c>
      <c r="G21" s="6">
        <v>15704435.6</v>
      </c>
      <c r="H21" s="6">
        <v>14771606.15</v>
      </c>
      <c r="I21" s="6">
        <f t="shared" si="2"/>
        <v>4557581.5700000022</v>
      </c>
    </row>
    <row r="22" spans="2:9" x14ac:dyDescent="0.2">
      <c r="B22" s="2"/>
      <c r="C22" s="3" t="s">
        <v>25</v>
      </c>
      <c r="D22" s="6">
        <v>677772.39</v>
      </c>
      <c r="E22" s="6">
        <v>1214842.23</v>
      </c>
      <c r="F22" s="6">
        <f t="shared" si="1"/>
        <v>1892614.62</v>
      </c>
      <c r="G22" s="6">
        <v>968963.8</v>
      </c>
      <c r="H22" s="6">
        <v>755017.1</v>
      </c>
      <c r="I22" s="6">
        <f t="shared" si="2"/>
        <v>923650.82000000007</v>
      </c>
    </row>
    <row r="23" spans="2:9" x14ac:dyDescent="0.2">
      <c r="B23" s="2"/>
      <c r="C23" s="3" t="s">
        <v>26</v>
      </c>
      <c r="D23" s="6">
        <v>47512830.990000002</v>
      </c>
      <c r="E23" s="6">
        <v>-1159822.6399999999</v>
      </c>
      <c r="F23" s="6">
        <f t="shared" si="1"/>
        <v>46353008.350000001</v>
      </c>
      <c r="G23" s="6">
        <v>21774463.27</v>
      </c>
      <c r="H23" s="6">
        <v>21502024.73</v>
      </c>
      <c r="I23" s="6">
        <f t="shared" si="2"/>
        <v>24578545.080000002</v>
      </c>
    </row>
    <row r="24" spans="2:9" x14ac:dyDescent="0.2">
      <c r="B24" s="2"/>
      <c r="C24" s="3" t="s">
        <v>27</v>
      </c>
      <c r="D24" s="6">
        <v>10976575.9</v>
      </c>
      <c r="E24" s="6">
        <v>-264199.58</v>
      </c>
      <c r="F24" s="6">
        <f t="shared" si="1"/>
        <v>10712376.32</v>
      </c>
      <c r="G24" s="6">
        <v>4351558.75</v>
      </c>
      <c r="H24" s="6">
        <v>3917801.78</v>
      </c>
      <c r="I24" s="6">
        <f t="shared" si="2"/>
        <v>6360817.5700000003</v>
      </c>
    </row>
    <row r="25" spans="2:9" x14ac:dyDescent="0.2">
      <c r="B25" s="2"/>
      <c r="C25" s="3" t="s">
        <v>28</v>
      </c>
      <c r="D25" s="6">
        <v>0</v>
      </c>
      <c r="E25" s="6">
        <v>225968</v>
      </c>
      <c r="F25" s="6">
        <f t="shared" si="1"/>
        <v>225968</v>
      </c>
      <c r="G25" s="6">
        <v>225968</v>
      </c>
      <c r="H25" s="6">
        <v>225968</v>
      </c>
      <c r="I25" s="6">
        <f t="shared" si="2"/>
        <v>0</v>
      </c>
    </row>
    <row r="26" spans="2:9" x14ac:dyDescent="0.2">
      <c r="B26" s="2"/>
      <c r="C26" s="3" t="s">
        <v>29</v>
      </c>
      <c r="D26" s="6">
        <v>3140608.4</v>
      </c>
      <c r="E26" s="6">
        <v>8058132.0800000001</v>
      </c>
      <c r="F26" s="6">
        <f t="shared" si="1"/>
        <v>11198740.48</v>
      </c>
      <c r="G26" s="6">
        <v>6357069.8600000003</v>
      </c>
      <c r="H26" s="6">
        <v>5599612.9199999999</v>
      </c>
      <c r="I26" s="6">
        <f t="shared" si="2"/>
        <v>4841670.62</v>
      </c>
    </row>
    <row r="27" spans="2:9" s="9" customFormat="1" x14ac:dyDescent="0.2">
      <c r="B27" s="12" t="s">
        <v>30</v>
      </c>
      <c r="C27" s="13"/>
      <c r="D27" s="8">
        <f>SUM(D28:D36)</f>
        <v>595083164.1099999</v>
      </c>
      <c r="E27" s="8">
        <f t="shared" ref="E27:I27" si="4">SUM(E28:E36)</f>
        <v>91426426.74000001</v>
      </c>
      <c r="F27" s="8">
        <f t="shared" si="4"/>
        <v>686509590.85000002</v>
      </c>
      <c r="G27" s="8">
        <f t="shared" si="4"/>
        <v>376580087.12</v>
      </c>
      <c r="H27" s="8">
        <f t="shared" si="4"/>
        <v>337711933.23999995</v>
      </c>
      <c r="I27" s="8">
        <f t="shared" si="4"/>
        <v>309929503.72999996</v>
      </c>
    </row>
    <row r="28" spans="2:9" x14ac:dyDescent="0.2">
      <c r="B28" s="2"/>
      <c r="C28" s="3" t="s">
        <v>31</v>
      </c>
      <c r="D28" s="6">
        <v>282868127.31999999</v>
      </c>
      <c r="E28" s="6">
        <v>-88999964.799999997</v>
      </c>
      <c r="F28" s="6">
        <f t="shared" si="1"/>
        <v>193868162.51999998</v>
      </c>
      <c r="G28" s="6">
        <v>124150800.77</v>
      </c>
      <c r="H28" s="6">
        <v>105861301.77</v>
      </c>
      <c r="I28" s="6">
        <f t="shared" si="2"/>
        <v>69717361.749999985</v>
      </c>
    </row>
    <row r="29" spans="2:9" x14ac:dyDescent="0.2">
      <c r="B29" s="2"/>
      <c r="C29" s="3" t="s">
        <v>32</v>
      </c>
      <c r="D29" s="6">
        <v>6645863.5700000003</v>
      </c>
      <c r="E29" s="6">
        <v>60455876.609999999</v>
      </c>
      <c r="F29" s="6">
        <f t="shared" si="1"/>
        <v>67101740.18</v>
      </c>
      <c r="G29" s="6">
        <v>38158852.880000003</v>
      </c>
      <c r="H29" s="6">
        <v>37846418.399999999</v>
      </c>
      <c r="I29" s="6">
        <f t="shared" si="2"/>
        <v>28942887.299999997</v>
      </c>
    </row>
    <row r="30" spans="2:9" x14ac:dyDescent="0.2">
      <c r="B30" s="2"/>
      <c r="C30" s="3" t="s">
        <v>33</v>
      </c>
      <c r="D30" s="6">
        <v>17956444.719999999</v>
      </c>
      <c r="E30" s="6">
        <v>57285974.079999998</v>
      </c>
      <c r="F30" s="6">
        <f t="shared" si="1"/>
        <v>75242418.799999997</v>
      </c>
      <c r="G30" s="6">
        <v>39141547.630000003</v>
      </c>
      <c r="H30" s="6">
        <v>38982387.579999998</v>
      </c>
      <c r="I30" s="6">
        <f t="shared" si="2"/>
        <v>36100871.169999994</v>
      </c>
    </row>
    <row r="31" spans="2:9" x14ac:dyDescent="0.2">
      <c r="B31" s="2"/>
      <c r="C31" s="3" t="s">
        <v>34</v>
      </c>
      <c r="D31" s="6">
        <v>10771687.42</v>
      </c>
      <c r="E31" s="6">
        <v>16329340.279999999</v>
      </c>
      <c r="F31" s="6">
        <f t="shared" si="1"/>
        <v>27101027.699999999</v>
      </c>
      <c r="G31" s="6">
        <v>13392708.84</v>
      </c>
      <c r="H31" s="6">
        <v>12665247.52</v>
      </c>
      <c r="I31" s="6">
        <f t="shared" si="2"/>
        <v>13708318.859999999</v>
      </c>
    </row>
    <row r="32" spans="2:9" x14ac:dyDescent="0.2">
      <c r="B32" s="2"/>
      <c r="C32" s="3" t="s">
        <v>35</v>
      </c>
      <c r="D32" s="6">
        <v>182718187.71000001</v>
      </c>
      <c r="E32" s="6">
        <v>9855432.2300000004</v>
      </c>
      <c r="F32" s="6">
        <f t="shared" si="1"/>
        <v>192573619.94</v>
      </c>
      <c r="G32" s="6">
        <v>115982478.87</v>
      </c>
      <c r="H32" s="6">
        <v>97706066.409999996</v>
      </c>
      <c r="I32" s="6">
        <f t="shared" si="2"/>
        <v>76591141.069999993</v>
      </c>
    </row>
    <row r="33" spans="2:9" x14ac:dyDescent="0.2">
      <c r="B33" s="2"/>
      <c r="C33" s="3" t="s">
        <v>36</v>
      </c>
      <c r="D33" s="6">
        <v>55115955.140000001</v>
      </c>
      <c r="E33" s="6">
        <v>-306605.15999999997</v>
      </c>
      <c r="F33" s="6">
        <f t="shared" si="1"/>
        <v>54809349.980000004</v>
      </c>
      <c r="G33" s="6">
        <v>8900034.2100000009</v>
      </c>
      <c r="H33" s="6">
        <v>8178514.21</v>
      </c>
      <c r="I33" s="6">
        <f t="shared" si="2"/>
        <v>45909315.770000003</v>
      </c>
    </row>
    <row r="34" spans="2:9" x14ac:dyDescent="0.2">
      <c r="B34" s="2"/>
      <c r="C34" s="3" t="s">
        <v>37</v>
      </c>
      <c r="D34" s="6">
        <v>1242964.8</v>
      </c>
      <c r="E34" s="6">
        <v>1428049.56</v>
      </c>
      <c r="F34" s="6">
        <f t="shared" si="1"/>
        <v>2671014.3600000003</v>
      </c>
      <c r="G34" s="6">
        <v>475964.04</v>
      </c>
      <c r="H34" s="6">
        <v>398636.14</v>
      </c>
      <c r="I34" s="6">
        <f t="shared" si="2"/>
        <v>2195050.3200000003</v>
      </c>
    </row>
    <row r="35" spans="2:9" x14ac:dyDescent="0.2">
      <c r="B35" s="2"/>
      <c r="C35" s="3" t="s">
        <v>38</v>
      </c>
      <c r="D35" s="6">
        <v>10985529.51</v>
      </c>
      <c r="E35" s="6">
        <v>26029547.469999999</v>
      </c>
      <c r="F35" s="6">
        <f t="shared" si="1"/>
        <v>37015076.979999997</v>
      </c>
      <c r="G35" s="6">
        <v>23162034.350000001</v>
      </c>
      <c r="H35" s="6">
        <v>22857695.68</v>
      </c>
      <c r="I35" s="6">
        <f t="shared" si="2"/>
        <v>13853042.629999995</v>
      </c>
    </row>
    <row r="36" spans="2:9" x14ac:dyDescent="0.2">
      <c r="B36" s="2"/>
      <c r="C36" s="3" t="s">
        <v>39</v>
      </c>
      <c r="D36" s="6">
        <v>26778403.920000002</v>
      </c>
      <c r="E36" s="6">
        <v>9348776.4700000007</v>
      </c>
      <c r="F36" s="6">
        <f t="shared" si="1"/>
        <v>36127180.390000001</v>
      </c>
      <c r="G36" s="6">
        <v>13215665.529999999</v>
      </c>
      <c r="H36" s="6">
        <v>13215665.529999999</v>
      </c>
      <c r="I36" s="6">
        <f t="shared" si="2"/>
        <v>22911514.859999999</v>
      </c>
    </row>
    <row r="37" spans="2:9" s="9" customFormat="1" x14ac:dyDescent="0.2">
      <c r="B37" s="12" t="s">
        <v>40</v>
      </c>
      <c r="C37" s="13"/>
      <c r="D37" s="8">
        <f>SUM(D38:D46)</f>
        <v>230800000</v>
      </c>
      <c r="E37" s="8">
        <f t="shared" ref="E37:I37" si="5">SUM(E38:E46)</f>
        <v>51000000</v>
      </c>
      <c r="F37" s="8">
        <f t="shared" si="5"/>
        <v>281800000</v>
      </c>
      <c r="G37" s="8">
        <f t="shared" si="5"/>
        <v>158381883.57999998</v>
      </c>
      <c r="H37" s="8">
        <f t="shared" si="5"/>
        <v>158201858.93000001</v>
      </c>
      <c r="I37" s="8">
        <f t="shared" si="5"/>
        <v>123418116.42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 t="shared" si="1"/>
        <v>0</v>
      </c>
      <c r="G38" s="6">
        <v>0</v>
      </c>
      <c r="H38" s="6">
        <v>0</v>
      </c>
      <c r="I38" s="6">
        <f t="shared" si="2"/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si="1"/>
        <v>0</v>
      </c>
      <c r="G39" s="6">
        <v>0</v>
      </c>
      <c r="H39" s="6">
        <v>0</v>
      </c>
      <c r="I39" s="6">
        <f t="shared" si="2"/>
        <v>0</v>
      </c>
    </row>
    <row r="40" spans="2:9" x14ac:dyDescent="0.2">
      <c r="B40" s="2"/>
      <c r="C40" s="3" t="s">
        <v>43</v>
      </c>
      <c r="D40" s="6">
        <v>230800000</v>
      </c>
      <c r="E40" s="6">
        <v>29106649.780000001</v>
      </c>
      <c r="F40" s="6">
        <f t="shared" si="1"/>
        <v>259906649.78</v>
      </c>
      <c r="G40" s="6">
        <v>141394172.69</v>
      </c>
      <c r="H40" s="6">
        <v>141394172.69</v>
      </c>
      <c r="I40" s="6">
        <f t="shared" si="2"/>
        <v>118512477.09</v>
      </c>
    </row>
    <row r="41" spans="2:9" x14ac:dyDescent="0.2">
      <c r="B41" s="2"/>
      <c r="C41" s="3" t="s">
        <v>44</v>
      </c>
      <c r="D41" s="6">
        <v>0</v>
      </c>
      <c r="E41" s="6">
        <v>21893350.219999999</v>
      </c>
      <c r="F41" s="6">
        <f t="shared" si="1"/>
        <v>21893350.219999999</v>
      </c>
      <c r="G41" s="6">
        <v>16987710.890000001</v>
      </c>
      <c r="H41" s="6">
        <v>16807686.239999998</v>
      </c>
      <c r="I41" s="6">
        <f t="shared" si="2"/>
        <v>4905639.3299999982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f t="shared" si="1"/>
        <v>0</v>
      </c>
      <c r="G42" s="6">
        <v>0</v>
      </c>
      <c r="H42" s="6">
        <v>0</v>
      </c>
      <c r="I42" s="6">
        <f t="shared" si="2"/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1"/>
        <v>0</v>
      </c>
      <c r="G43" s="6">
        <v>0</v>
      </c>
      <c r="H43" s="6">
        <v>0</v>
      </c>
      <c r="I43" s="6">
        <f t="shared" si="2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1"/>
        <v>0</v>
      </c>
      <c r="G44" s="6">
        <v>0</v>
      </c>
      <c r="H44" s="6">
        <v>0</v>
      </c>
      <c r="I44" s="6">
        <f t="shared" si="2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1"/>
        <v>0</v>
      </c>
      <c r="G45" s="6">
        <v>0</v>
      </c>
      <c r="H45" s="6">
        <v>0</v>
      </c>
      <c r="I45" s="6">
        <f t="shared" si="2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1"/>
        <v>0</v>
      </c>
      <c r="G46" s="6">
        <v>0</v>
      </c>
      <c r="H46" s="6">
        <v>0</v>
      </c>
      <c r="I46" s="6">
        <f t="shared" si="2"/>
        <v>0</v>
      </c>
    </row>
    <row r="47" spans="2:9" s="9" customFormat="1" x14ac:dyDescent="0.2">
      <c r="B47" s="12" t="s">
        <v>50</v>
      </c>
      <c r="C47" s="13"/>
      <c r="D47" s="8">
        <f>SUM(D48:D56)</f>
        <v>109291069.17999999</v>
      </c>
      <c r="E47" s="8">
        <f t="shared" ref="E47:I47" si="6">SUM(E48:E56)</f>
        <v>-41783011.050000012</v>
      </c>
      <c r="F47" s="8">
        <f t="shared" si="6"/>
        <v>67508058.129999995</v>
      </c>
      <c r="G47" s="8">
        <f t="shared" si="6"/>
        <v>66729034.93</v>
      </c>
      <c r="H47" s="8">
        <f t="shared" si="6"/>
        <v>66544597.829999998</v>
      </c>
      <c r="I47" s="8">
        <f t="shared" si="6"/>
        <v>779023.19999999413</v>
      </c>
    </row>
    <row r="48" spans="2:9" x14ac:dyDescent="0.2">
      <c r="B48" s="2"/>
      <c r="C48" s="3" t="s">
        <v>51</v>
      </c>
      <c r="D48" s="6">
        <v>2195089.04</v>
      </c>
      <c r="E48" s="6">
        <v>3022332.81</v>
      </c>
      <c r="F48" s="6">
        <f t="shared" si="1"/>
        <v>5217421.8499999996</v>
      </c>
      <c r="G48" s="6">
        <v>4821716.72</v>
      </c>
      <c r="H48" s="6">
        <v>4691054.83</v>
      </c>
      <c r="I48" s="6">
        <f t="shared" si="2"/>
        <v>395705.12999999989</v>
      </c>
    </row>
    <row r="49" spans="2:9" x14ac:dyDescent="0.2">
      <c r="B49" s="2"/>
      <c r="C49" s="3" t="s">
        <v>52</v>
      </c>
      <c r="D49" s="6">
        <v>56000000</v>
      </c>
      <c r="E49" s="6">
        <v>-55940985.770000003</v>
      </c>
      <c r="F49" s="6">
        <f t="shared" si="1"/>
        <v>59014.229999996722</v>
      </c>
      <c r="G49" s="6">
        <v>46208.41</v>
      </c>
      <c r="H49" s="6">
        <v>46208.41</v>
      </c>
      <c r="I49" s="6">
        <f t="shared" si="2"/>
        <v>12805.819999996718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1"/>
        <v>0</v>
      </c>
      <c r="G50" s="6">
        <v>0</v>
      </c>
      <c r="H50" s="6">
        <v>0</v>
      </c>
      <c r="I50" s="6">
        <f t="shared" si="2"/>
        <v>0</v>
      </c>
    </row>
    <row r="51" spans="2:9" x14ac:dyDescent="0.2">
      <c r="B51" s="2"/>
      <c r="C51" s="3" t="s">
        <v>54</v>
      </c>
      <c r="D51" s="6">
        <v>51003367</v>
      </c>
      <c r="E51" s="6">
        <v>-50207205.030000001</v>
      </c>
      <c r="F51" s="6">
        <f t="shared" si="1"/>
        <v>796161.96999999881</v>
      </c>
      <c r="G51" s="6">
        <v>796161.97</v>
      </c>
      <c r="H51" s="6">
        <v>796161.97</v>
      </c>
      <c r="I51" s="6">
        <f t="shared" si="2"/>
        <v>-1.1641532182693481E-9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1"/>
        <v>0</v>
      </c>
      <c r="G52" s="6">
        <v>0</v>
      </c>
      <c r="H52" s="6">
        <v>0</v>
      </c>
      <c r="I52" s="6">
        <f t="shared" si="2"/>
        <v>0</v>
      </c>
    </row>
    <row r="53" spans="2:9" x14ac:dyDescent="0.2">
      <c r="B53" s="2"/>
      <c r="C53" s="3" t="s">
        <v>56</v>
      </c>
      <c r="D53" s="6">
        <v>92613.14</v>
      </c>
      <c r="E53" s="6">
        <v>60788640.899999999</v>
      </c>
      <c r="F53" s="6">
        <f t="shared" si="1"/>
        <v>60881254.039999999</v>
      </c>
      <c r="G53" s="6">
        <v>60542912.07</v>
      </c>
      <c r="H53" s="6">
        <v>60489136.859999999</v>
      </c>
      <c r="I53" s="6">
        <f t="shared" si="2"/>
        <v>338341.96999999881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1"/>
        <v>0</v>
      </c>
      <c r="G54" s="6">
        <v>0</v>
      </c>
      <c r="H54" s="6">
        <v>0</v>
      </c>
      <c r="I54" s="6">
        <f t="shared" si="2"/>
        <v>0</v>
      </c>
    </row>
    <row r="55" spans="2:9" x14ac:dyDescent="0.2">
      <c r="B55" s="2"/>
      <c r="C55" s="3" t="s">
        <v>58</v>
      </c>
      <c r="D55" s="6">
        <v>0</v>
      </c>
      <c r="E55" s="6">
        <v>70000</v>
      </c>
      <c r="F55" s="6">
        <f t="shared" si="1"/>
        <v>70000</v>
      </c>
      <c r="G55" s="6">
        <v>70000</v>
      </c>
      <c r="H55" s="6">
        <v>70000</v>
      </c>
      <c r="I55" s="6">
        <f t="shared" si="2"/>
        <v>0</v>
      </c>
    </row>
    <row r="56" spans="2:9" x14ac:dyDescent="0.2">
      <c r="B56" s="2"/>
      <c r="C56" s="3" t="s">
        <v>59</v>
      </c>
      <c r="D56" s="6">
        <v>0</v>
      </c>
      <c r="E56" s="6">
        <v>484206.04</v>
      </c>
      <c r="F56" s="6">
        <f t="shared" si="1"/>
        <v>484206.04</v>
      </c>
      <c r="G56" s="6">
        <v>452035.76</v>
      </c>
      <c r="H56" s="6">
        <v>452035.76</v>
      </c>
      <c r="I56" s="6">
        <f t="shared" si="2"/>
        <v>32170.27999999997</v>
      </c>
    </row>
    <row r="57" spans="2:9" s="9" customFormat="1" x14ac:dyDescent="0.2">
      <c r="B57" s="12" t="s">
        <v>60</v>
      </c>
      <c r="C57" s="13"/>
      <c r="D57" s="8">
        <f>SUM(D58:D68)</f>
        <v>207650814.82000002</v>
      </c>
      <c r="E57" s="8">
        <f t="shared" ref="E57:I57" si="7">SUM(E58:E68)</f>
        <v>55274462.18</v>
      </c>
      <c r="F57" s="8">
        <f t="shared" si="7"/>
        <v>262925277.00000003</v>
      </c>
      <c r="G57" s="8">
        <f t="shared" si="7"/>
        <v>100228940.69999999</v>
      </c>
      <c r="H57" s="8">
        <f t="shared" si="7"/>
        <v>91721839.210000008</v>
      </c>
      <c r="I57" s="8">
        <f t="shared" si="7"/>
        <v>162696336.30000001</v>
      </c>
    </row>
    <row r="58" spans="2:9" x14ac:dyDescent="0.2">
      <c r="B58" s="2"/>
      <c r="C58" s="3" t="s">
        <v>61</v>
      </c>
      <c r="D58" s="6">
        <v>193099625.08000001</v>
      </c>
      <c r="E58" s="6">
        <v>30001854.239999998</v>
      </c>
      <c r="F58" s="6">
        <f t="shared" si="1"/>
        <v>223101479.32000002</v>
      </c>
      <c r="G58" s="6">
        <v>61111755.329999998</v>
      </c>
      <c r="H58" s="6">
        <v>52604653.840000004</v>
      </c>
      <c r="I58" s="6">
        <f t="shared" si="2"/>
        <v>161989723.99000001</v>
      </c>
    </row>
    <row r="59" spans="2:9" x14ac:dyDescent="0.2">
      <c r="B59" s="2"/>
      <c r="C59" s="3" t="s">
        <v>62</v>
      </c>
      <c r="D59" s="6">
        <v>14551189.74</v>
      </c>
      <c r="E59" s="6">
        <v>25272607.940000001</v>
      </c>
      <c r="F59" s="6">
        <f t="shared" si="1"/>
        <v>39823797.68</v>
      </c>
      <c r="G59" s="6">
        <v>39117185.369999997</v>
      </c>
      <c r="H59" s="6">
        <v>39117185.369999997</v>
      </c>
      <c r="I59" s="6">
        <f t="shared" si="2"/>
        <v>706612.31000000238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1"/>
        <v>0</v>
      </c>
      <c r="G60" s="6">
        <v>0</v>
      </c>
      <c r="H60" s="6">
        <v>0</v>
      </c>
      <c r="I60" s="6">
        <f t="shared" si="2"/>
        <v>0</v>
      </c>
    </row>
    <row r="61" spans="2:9" s="9" customFormat="1" x14ac:dyDescent="0.2">
      <c r="B61" s="12" t="s">
        <v>64</v>
      </c>
      <c r="C61" s="13"/>
      <c r="D61" s="8">
        <f>SUM(D62:D68)</f>
        <v>0</v>
      </c>
      <c r="E61" s="8">
        <f t="shared" ref="E61:I61" si="8">SUM(E62:E68)</f>
        <v>0</v>
      </c>
      <c r="F61" s="8">
        <f t="shared" si="8"/>
        <v>0</v>
      </c>
      <c r="G61" s="8">
        <f t="shared" si="8"/>
        <v>0</v>
      </c>
      <c r="H61" s="8">
        <f t="shared" si="8"/>
        <v>0</v>
      </c>
      <c r="I61" s="8">
        <f t="shared" si="8"/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f t="shared" si="1"/>
        <v>0</v>
      </c>
      <c r="G62" s="6">
        <v>0</v>
      </c>
      <c r="H62" s="6">
        <v>0</v>
      </c>
      <c r="I62" s="6">
        <f t="shared" si="2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f t="shared" si="1"/>
        <v>0</v>
      </c>
      <c r="G63" s="6">
        <v>0</v>
      </c>
      <c r="H63" s="6">
        <v>0</v>
      </c>
      <c r="I63" s="6">
        <f t="shared" si="2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f t="shared" si="1"/>
        <v>0</v>
      </c>
      <c r="G64" s="6">
        <v>0</v>
      </c>
      <c r="H64" s="6">
        <v>0</v>
      </c>
      <c r="I64" s="6">
        <f t="shared" si="2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f t="shared" si="1"/>
        <v>0</v>
      </c>
      <c r="G65" s="6">
        <v>0</v>
      </c>
      <c r="H65" s="6">
        <v>0</v>
      </c>
      <c r="I65" s="6">
        <f t="shared" si="2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f t="shared" si="1"/>
        <v>0</v>
      </c>
      <c r="G66" s="6">
        <v>0</v>
      </c>
      <c r="H66" s="6">
        <v>0</v>
      </c>
      <c r="I66" s="6">
        <f t="shared" si="2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f t="shared" si="1"/>
        <v>0</v>
      </c>
      <c r="G67" s="6">
        <v>0</v>
      </c>
      <c r="H67" s="6">
        <v>0</v>
      </c>
      <c r="I67" s="6">
        <f t="shared" si="2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f t="shared" si="1"/>
        <v>0</v>
      </c>
      <c r="G68" s="6">
        <v>0</v>
      </c>
      <c r="H68" s="6">
        <v>0</v>
      </c>
      <c r="I68" s="6">
        <f t="shared" si="2"/>
        <v>0</v>
      </c>
    </row>
    <row r="69" spans="2:9" s="9" customFormat="1" x14ac:dyDescent="0.2">
      <c r="B69" s="12" t="s">
        <v>72</v>
      </c>
      <c r="C69" s="13"/>
      <c r="D69" s="8">
        <f>SUM(D70:D72)</f>
        <v>0</v>
      </c>
      <c r="E69" s="8">
        <f t="shared" ref="E69:I69" si="9">SUM(E70:E72)</f>
        <v>0</v>
      </c>
      <c r="F69" s="8">
        <f t="shared" si="9"/>
        <v>0</v>
      </c>
      <c r="G69" s="8">
        <f t="shared" si="9"/>
        <v>0</v>
      </c>
      <c r="H69" s="8">
        <f t="shared" si="9"/>
        <v>0</v>
      </c>
      <c r="I69" s="8">
        <f t="shared" si="9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f t="shared" si="1"/>
        <v>0</v>
      </c>
      <c r="G70" s="6">
        <v>0</v>
      </c>
      <c r="H70" s="6">
        <v>0</v>
      </c>
      <c r="I70" s="6">
        <f t="shared" si="2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f t="shared" si="1"/>
        <v>0</v>
      </c>
      <c r="G71" s="6">
        <v>0</v>
      </c>
      <c r="H71" s="6">
        <v>0</v>
      </c>
      <c r="I71" s="6">
        <f t="shared" si="2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f t="shared" si="1"/>
        <v>0</v>
      </c>
      <c r="G72" s="6">
        <v>0</v>
      </c>
      <c r="H72" s="6">
        <v>0</v>
      </c>
      <c r="I72" s="6">
        <f t="shared" si="2"/>
        <v>0</v>
      </c>
    </row>
    <row r="73" spans="2:9" s="9" customFormat="1" x14ac:dyDescent="0.2">
      <c r="B73" s="12" t="s">
        <v>76</v>
      </c>
      <c r="C73" s="13"/>
      <c r="D73" s="8">
        <f>SUM(D74:D80)</f>
        <v>30000000</v>
      </c>
      <c r="E73" s="8">
        <f t="shared" ref="E73:I73" si="10">SUM(E74:E80)</f>
        <v>0</v>
      </c>
      <c r="F73" s="8">
        <f t="shared" si="10"/>
        <v>30000000</v>
      </c>
      <c r="G73" s="8">
        <f t="shared" si="10"/>
        <v>18529055.52</v>
      </c>
      <c r="H73" s="8">
        <f t="shared" si="10"/>
        <v>18529055.52</v>
      </c>
      <c r="I73" s="8">
        <f t="shared" si="10"/>
        <v>11470944.48</v>
      </c>
    </row>
    <row r="74" spans="2:9" x14ac:dyDescent="0.2">
      <c r="B74" s="2"/>
      <c r="C74" s="3" t="s">
        <v>77</v>
      </c>
      <c r="D74" s="6">
        <v>23674739.219999999</v>
      </c>
      <c r="E74" s="6">
        <v>-1500</v>
      </c>
      <c r="F74" s="6">
        <f t="shared" ref="F74:F80" si="11">D74+E74</f>
        <v>23673239.219999999</v>
      </c>
      <c r="G74" s="6">
        <v>14990569.439999999</v>
      </c>
      <c r="H74" s="6">
        <v>14990569.439999999</v>
      </c>
      <c r="I74" s="6">
        <f t="shared" si="2"/>
        <v>8682669.7799999993</v>
      </c>
    </row>
    <row r="75" spans="2:9" x14ac:dyDescent="0.2">
      <c r="B75" s="2"/>
      <c r="C75" s="3" t="s">
        <v>78</v>
      </c>
      <c r="D75" s="6">
        <v>6325260.7800000003</v>
      </c>
      <c r="E75" s="6">
        <v>1500</v>
      </c>
      <c r="F75" s="6">
        <f t="shared" si="11"/>
        <v>6326760.7800000003</v>
      </c>
      <c r="G75" s="6">
        <v>3538486.08</v>
      </c>
      <c r="H75" s="6">
        <v>3538486.08</v>
      </c>
      <c r="I75" s="6">
        <f t="shared" si="2"/>
        <v>2788274.7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f t="shared" si="11"/>
        <v>0</v>
      </c>
      <c r="G76" s="6">
        <v>0</v>
      </c>
      <c r="H76" s="6">
        <v>0</v>
      </c>
      <c r="I76" s="6">
        <f t="shared" ref="I76:I80" si="12">F76-G76</f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11"/>
        <v>0</v>
      </c>
      <c r="G77" s="6">
        <v>0</v>
      </c>
      <c r="H77" s="6">
        <v>0</v>
      </c>
      <c r="I77" s="6">
        <f t="shared" si="12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11"/>
        <v>0</v>
      </c>
      <c r="G78" s="6">
        <v>0</v>
      </c>
      <c r="H78" s="6">
        <v>0</v>
      </c>
      <c r="I78" s="6">
        <f t="shared" si="12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11"/>
        <v>0</v>
      </c>
      <c r="G79" s="6">
        <v>0</v>
      </c>
      <c r="H79" s="6">
        <v>0</v>
      </c>
      <c r="I79" s="6">
        <f t="shared" si="12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11"/>
        <v>0</v>
      </c>
      <c r="G80" s="6">
        <v>0</v>
      </c>
      <c r="H80" s="6">
        <v>0</v>
      </c>
      <c r="I80" s="6">
        <f t="shared" si="12"/>
        <v>0</v>
      </c>
    </row>
    <row r="81" spans="2:9" ht="12.75" thickBot="1" x14ac:dyDescent="0.25">
      <c r="B81" s="14" t="s">
        <v>84</v>
      </c>
      <c r="C81" s="15"/>
      <c r="D81" s="7">
        <f t="shared" ref="D81:I81" si="13">D9+D17+D27+D37+D47+D57+D73</f>
        <v>2056314559</v>
      </c>
      <c r="E81" s="7">
        <f t="shared" si="13"/>
        <v>181488186.77000001</v>
      </c>
      <c r="F81" s="7">
        <f t="shared" si="13"/>
        <v>2237802745.77</v>
      </c>
      <c r="G81" s="7">
        <f t="shared" si="13"/>
        <v>1150040964.7099998</v>
      </c>
      <c r="H81" s="7">
        <f t="shared" si="13"/>
        <v>1098992662.9499998</v>
      </c>
      <c r="I81" s="7">
        <f t="shared" si="13"/>
        <v>1087761781.0600002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licmaciasp</cp:lastModifiedBy>
  <cp:lastPrinted>2017-06-13T16:34:09Z</cp:lastPrinted>
  <dcterms:created xsi:type="dcterms:W3CDTF">2015-10-07T18:40:37Z</dcterms:created>
  <dcterms:modified xsi:type="dcterms:W3CDTF">2018-08-24T01:31:33Z</dcterms:modified>
</cp:coreProperties>
</file>