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E81" i="1" l="1"/>
  <c r="G81" i="1"/>
  <c r="H81" i="1"/>
  <c r="D81" i="1"/>
  <c r="E61" i="1"/>
  <c r="F61" i="1"/>
  <c r="G61" i="1"/>
  <c r="H61" i="1"/>
  <c r="I61" i="1"/>
  <c r="D61" i="1"/>
  <c r="I68" i="1"/>
  <c r="E57" i="1"/>
  <c r="F57" i="1"/>
  <c r="G57" i="1"/>
  <c r="H57" i="1"/>
  <c r="I57" i="1"/>
  <c r="D57" i="1"/>
  <c r="I60" i="1"/>
  <c r="I59" i="1"/>
  <c r="I58" i="1"/>
  <c r="I56" i="1"/>
  <c r="I55" i="1"/>
  <c r="I54" i="1"/>
  <c r="I53" i="1"/>
  <c r="I52" i="1"/>
  <c r="I51" i="1"/>
  <c r="I50" i="1"/>
  <c r="I49" i="1"/>
  <c r="I47" i="1" s="1"/>
  <c r="I48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 s="1"/>
  <c r="I26" i="1"/>
  <c r="I25" i="1"/>
  <c r="I24" i="1"/>
  <c r="I23" i="1"/>
  <c r="I22" i="1"/>
  <c r="I21" i="1"/>
  <c r="I20" i="1"/>
  <c r="I19" i="1"/>
  <c r="I18" i="1"/>
  <c r="E47" i="1"/>
  <c r="F47" i="1"/>
  <c r="G47" i="1"/>
  <c r="H47" i="1"/>
  <c r="D47" i="1"/>
  <c r="E37" i="1"/>
  <c r="F37" i="1"/>
  <c r="G37" i="1"/>
  <c r="H37" i="1"/>
  <c r="D37" i="1"/>
  <c r="E27" i="1"/>
  <c r="F27" i="1"/>
  <c r="G27" i="1"/>
  <c r="H27" i="1"/>
  <c r="D27" i="1"/>
  <c r="E17" i="1"/>
  <c r="F17" i="1"/>
  <c r="G17" i="1"/>
  <c r="H17" i="1"/>
  <c r="D17" i="1"/>
  <c r="E9" i="1"/>
  <c r="F9" i="1"/>
  <c r="G9" i="1"/>
  <c r="H9" i="1"/>
  <c r="I9" i="1"/>
  <c r="D9" i="1"/>
  <c r="I16" i="1"/>
  <c r="I15" i="1"/>
  <c r="I14" i="1"/>
  <c r="I13" i="1"/>
  <c r="I12" i="1"/>
  <c r="I11" i="1"/>
  <c r="I10" i="1"/>
  <c r="I17" i="1" l="1"/>
  <c r="F81" i="1"/>
  <c r="I37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<sst xmlns="http://schemas.openxmlformats.org/spreadsheetml/2006/main" count="92" uniqueCount="92">
  <si>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</si>
  <si>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</si>
  <si>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</si>
  <si>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</si>
  <si>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</si>
  <si>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</si>
  <si>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</si>
  <si>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</si>
  <si>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</si>
  <si>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</si>
  <si>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</si>
  <si>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</si>
  <si>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</si>
  <si>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</si>
  <si>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</si>
  <si>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</si>
  <si>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</si>
  <si>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</si>
  <si>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</si>
  <si>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</si>
  <si>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</si>
  <si>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</si>
  <si>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</si>
  <si>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</si>
  <si>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</si>
  <si>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</si>
  <si>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</si>
  <si>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</si>
  <si>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</si>
  <si>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</si>
  <si>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</si>
  <si>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</si>
  <si>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</si>
  <si>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</si>
  <si>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</si>
  <si>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</si>
  <si>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</si>
  <si>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</si>
  <si>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</si>
  <si>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</si>
  <si>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</si>
  <si>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</si>
  <si>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</si>
  <si>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</si>
  <si>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</si>
  <si>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</si>
  <si>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</si>
  <si>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</si>
  <si>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</si>
  <si>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</si>
  <si>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</si>
  <si>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</si>
  <si>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</si>
  <si>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</si>
  <si>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</si>
  <si>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</si>
  <si>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</si>
  <si>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</si>
  <si>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</si>
  <si>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</si>
  <si>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</si>
  <si>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</si>
  <si>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</si>
  <si>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</si>
  <si>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</si>
  <si>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</si>
  <si>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</si>
  <si>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</si>
  <si>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</si>
  <si>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</si>
  <si>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</si>
  <si>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</si>
  <si>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</si>
  <si>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</si>
  <si>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</si>
  <si>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</si>
  <si>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</si>
  <si>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</si>
  <si>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</si>
  <si>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</si>
  <si>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</si>
  <si>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</si>
  <si>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</si>
  <si>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</si>
  <si>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</si>
  <si>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</si>
  <si>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</si>
  <si>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</si>
  <si>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</si>
  <si>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2018</t>
  </si>
  <si>
    <t>ASEC_EAEPECOG_2doTRIM_C9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</si>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</sst>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164" fontId="1" fillId="0" borderId="18" xfId="1" applyNumberFormat="1" applyFont="1" applyFill="1" applyBorder="1" applyAlignment="1">
      <alignment horizontal="right" vertical="center"/>
    </xf>
    <xf numFmtId="164" fontId="1" fillId="0" borderId="15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A47" zoomScale="90" zoomScaleNormal="90" workbookViewId="0">
      <selection activeCell="F89" sqref="F89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0" t="s">
        <v>91</v>
      </c>
      <c r="C2" s="21"/>
      <c r="D2" s="21"/>
      <c r="E2" s="21"/>
      <c r="F2" s="21"/>
      <c r="G2" s="21"/>
      <c r="H2" s="21"/>
      <c r="I2" s="22"/>
      <c r="K2" s="10" t="s">
        <v>90</v>
      </c>
    </row>
    <row r="3" spans="2:11" x14ac:dyDescent="0.2">
      <c r="B3" s="23" t="s">
        <v>0</v>
      </c>
      <c r="C3" s="24"/>
      <c r="D3" s="24"/>
      <c r="E3" s="24"/>
      <c r="F3" s="24"/>
      <c r="G3" s="24"/>
      <c r="H3" s="24"/>
      <c r="I3" s="25"/>
    </row>
    <row r="4" spans="2:11" x14ac:dyDescent="0.2">
      <c r="B4" s="23" t="s">
        <v>1</v>
      </c>
      <c r="C4" s="24"/>
      <c r="D4" s="24"/>
      <c r="E4" s="24"/>
      <c r="F4" s="24"/>
      <c r="G4" s="24"/>
      <c r="H4" s="24"/>
      <c r="I4" s="25"/>
    </row>
    <row r="5" spans="2:11" ht="12.75" thickBot="1" x14ac:dyDescent="0.25">
      <c r="B5" s="26" t="s">
        <v>89</v>
      </c>
      <c r="C5" s="27"/>
      <c r="D5" s="27"/>
      <c r="E5" s="27"/>
      <c r="F5" s="27"/>
      <c r="G5" s="27"/>
      <c r="H5" s="27"/>
      <c r="I5" s="28"/>
    </row>
    <row r="6" spans="2:11" ht="12.75" thickBot="1" x14ac:dyDescent="0.25">
      <c r="B6" s="29" t="s">
        <v>2</v>
      </c>
      <c r="C6" s="30"/>
      <c r="D6" s="35" t="s">
        <v>3</v>
      </c>
      <c r="E6" s="36"/>
      <c r="F6" s="36"/>
      <c r="G6" s="36"/>
      <c r="H6" s="37"/>
      <c r="I6" s="38" t="s">
        <v>4</v>
      </c>
    </row>
    <row r="7" spans="2:11" ht="24.75" thickBot="1" x14ac:dyDescent="0.25">
      <c r="B7" s="31"/>
      <c r="C7" s="32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9"/>
    </row>
    <row r="8" spans="2:11" ht="12.75" thickBot="1" x14ac:dyDescent="0.25">
      <c r="B8" s="33"/>
      <c r="C8" s="34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8" t="s">
        <v>12</v>
      </c>
      <c r="C9" s="19"/>
      <c r="D9" s="8">
        <f>SUM(D10:D16)</f>
        <v>923012988</v>
      </c>
      <c r="E9" s="8">
        <f t="shared" ref="E9:I9" si="0">SUM(E10:E16)</f>
        <v>16709512.789999999</v>
      </c>
      <c r="F9" s="8">
        <f t="shared" si="0"/>
        <v>939722500.78999984</v>
      </c>
      <c r="G9" s="8">
        <f t="shared" si="0"/>
        <v>432155267.72999996</v>
      </c>
      <c r="H9" s="8">
        <f t="shared" si="0"/>
        <v>428459168.82999998</v>
      </c>
      <c r="I9" s="8">
        <f t="shared" si="0"/>
        <v>507567233.06000006</v>
      </c>
    </row>
    <row r="10" spans="2:11" x14ac:dyDescent="0.2">
      <c r="B10" s="2"/>
      <c r="C10" s="3" t="s">
        <v>13</v>
      </c>
      <c r="D10" s="12">
        <v>642623339</v>
      </c>
      <c r="E10" s="13">
        <v>2633585.25</v>
      </c>
      <c r="F10" s="12">
        <v>645256924.25</v>
      </c>
      <c r="G10" s="12">
        <v>315999945.95999998</v>
      </c>
      <c r="H10" s="12">
        <v>315979259.91000003</v>
      </c>
      <c r="I10" s="12">
        <f t="shared" ref="I10:I16" si="1">F10-G10</f>
        <v>329256978.29000002</v>
      </c>
    </row>
    <row r="11" spans="2:11" x14ac:dyDescent="0.2">
      <c r="B11" s="2"/>
      <c r="C11" s="3" t="s">
        <v>14</v>
      </c>
      <c r="D11" s="12">
        <v>31260109</v>
      </c>
      <c r="E11" s="13">
        <v>-2760781.4499999993</v>
      </c>
      <c r="F11" s="12">
        <v>28499327.550000001</v>
      </c>
      <c r="G11" s="12">
        <v>12766654.449999999</v>
      </c>
      <c r="H11" s="12">
        <v>12763687.01</v>
      </c>
      <c r="I11" s="12">
        <f t="shared" si="1"/>
        <v>15732673.100000001</v>
      </c>
    </row>
    <row r="12" spans="2:11" x14ac:dyDescent="0.2">
      <c r="B12" s="2"/>
      <c r="C12" s="3" t="s">
        <v>15</v>
      </c>
      <c r="D12" s="12">
        <v>135668029</v>
      </c>
      <c r="E12" s="13">
        <v>5339674.1599999964</v>
      </c>
      <c r="F12" s="12">
        <v>141007703.16</v>
      </c>
      <c r="G12" s="12">
        <v>34426692.280000001</v>
      </c>
      <c r="H12" s="12">
        <v>34386273.32</v>
      </c>
      <c r="I12" s="12">
        <f t="shared" si="1"/>
        <v>106581010.88</v>
      </c>
    </row>
    <row r="13" spans="2:11" x14ac:dyDescent="0.2">
      <c r="B13" s="2"/>
      <c r="C13" s="3" t="s">
        <v>16</v>
      </c>
      <c r="D13" s="12">
        <v>65139744</v>
      </c>
      <c r="E13" s="13">
        <v>93039.990000002086</v>
      </c>
      <c r="F13" s="12">
        <v>65232783.990000002</v>
      </c>
      <c r="G13" s="12">
        <v>32596656.190000001</v>
      </c>
      <c r="H13" s="12">
        <v>29469589.390000001</v>
      </c>
      <c r="I13" s="12">
        <f t="shared" si="1"/>
        <v>32636127.800000001</v>
      </c>
    </row>
    <row r="14" spans="2:11" x14ac:dyDescent="0.2">
      <c r="B14" s="2"/>
      <c r="C14" s="3" t="s">
        <v>17</v>
      </c>
      <c r="D14" s="12">
        <v>15270019</v>
      </c>
      <c r="E14" s="13">
        <v>11380508.050000001</v>
      </c>
      <c r="F14" s="12">
        <v>26650527.050000001</v>
      </c>
      <c r="G14" s="12">
        <v>19815973.039999999</v>
      </c>
      <c r="H14" s="12">
        <v>19311013.390000001</v>
      </c>
      <c r="I14" s="12">
        <f t="shared" si="1"/>
        <v>6834554.0100000016</v>
      </c>
    </row>
    <row r="15" spans="2:11" x14ac:dyDescent="0.2">
      <c r="B15" s="2"/>
      <c r="C15" s="3" t="s">
        <v>18</v>
      </c>
      <c r="D15" s="12">
        <v>0</v>
      </c>
      <c r="E15" s="13">
        <v>0</v>
      </c>
      <c r="F15" s="12">
        <v>0</v>
      </c>
      <c r="G15" s="12">
        <v>0</v>
      </c>
      <c r="H15" s="12">
        <v>0</v>
      </c>
      <c r="I15" s="12">
        <f t="shared" si="1"/>
        <v>0</v>
      </c>
    </row>
    <row r="16" spans="2:11" x14ac:dyDescent="0.2">
      <c r="B16" s="2"/>
      <c r="C16" s="3" t="s">
        <v>19</v>
      </c>
      <c r="D16" s="12">
        <v>33051748</v>
      </c>
      <c r="E16" s="13">
        <v>23486.789999999106</v>
      </c>
      <c r="F16" s="12">
        <v>33075234.789999999</v>
      </c>
      <c r="G16" s="12">
        <v>16549345.810000001</v>
      </c>
      <c r="H16" s="12">
        <v>16549345.810000001</v>
      </c>
      <c r="I16" s="12">
        <f t="shared" si="1"/>
        <v>16525888.979999999</v>
      </c>
    </row>
    <row r="17" spans="2:9" s="9" customFormat="1" x14ac:dyDescent="0.2">
      <c r="B17" s="14" t="s">
        <v>20</v>
      </c>
      <c r="C17" s="15"/>
      <c r="D17" s="8">
        <f>SUM(D18:D26)</f>
        <v>137626134</v>
      </c>
      <c r="E17" s="8">
        <f t="shared" ref="E17:I17" si="2">SUM(E18:E26)</f>
        <v>62951028.280000001</v>
      </c>
      <c r="F17" s="8">
        <f t="shared" si="2"/>
        <v>200577162.28</v>
      </c>
      <c r="G17" s="8">
        <f t="shared" si="2"/>
        <v>93066061.920000017</v>
      </c>
      <c r="H17" s="8">
        <f t="shared" si="2"/>
        <v>85374795.100000009</v>
      </c>
      <c r="I17" s="8">
        <f t="shared" si="2"/>
        <v>107511100.36</v>
      </c>
    </row>
    <row r="18" spans="2:9" x14ac:dyDescent="0.2">
      <c r="B18" s="2"/>
      <c r="C18" s="3" t="s">
        <v>21</v>
      </c>
      <c r="D18" s="12">
        <v>3566067</v>
      </c>
      <c r="E18" s="13">
        <v>3664424.12</v>
      </c>
      <c r="F18" s="12">
        <v>7230491.1200000001</v>
      </c>
      <c r="G18" s="12">
        <v>2387537.23</v>
      </c>
      <c r="H18" s="12">
        <v>1876316.75</v>
      </c>
      <c r="I18" s="12">
        <f t="shared" ref="I18:I26" si="3">F18-G18</f>
        <v>4842953.8900000006</v>
      </c>
    </row>
    <row r="19" spans="2:9" x14ac:dyDescent="0.2">
      <c r="B19" s="2"/>
      <c r="C19" s="3" t="s">
        <v>22</v>
      </c>
      <c r="D19" s="12">
        <v>103561</v>
      </c>
      <c r="E19" s="13">
        <v>5305069.09</v>
      </c>
      <c r="F19" s="12">
        <v>5408630.0899999999</v>
      </c>
      <c r="G19" s="12">
        <v>1103813.73</v>
      </c>
      <c r="H19" s="12">
        <v>1046239.95</v>
      </c>
      <c r="I19" s="12">
        <f t="shared" si="3"/>
        <v>4304816.3599999994</v>
      </c>
    </row>
    <row r="20" spans="2:9" x14ac:dyDescent="0.2">
      <c r="B20" s="2"/>
      <c r="C20" s="3" t="s">
        <v>23</v>
      </c>
      <c r="D20" s="12">
        <v>0</v>
      </c>
      <c r="E20" s="13">
        <v>0</v>
      </c>
      <c r="F20" s="12">
        <v>0</v>
      </c>
      <c r="G20" s="12">
        <v>0</v>
      </c>
      <c r="H20" s="12">
        <v>0</v>
      </c>
      <c r="I20" s="12">
        <f t="shared" si="3"/>
        <v>0</v>
      </c>
    </row>
    <row r="21" spans="2:9" x14ac:dyDescent="0.2">
      <c r="B21" s="2"/>
      <c r="C21" s="3" t="s">
        <v>24</v>
      </c>
      <c r="D21" s="12">
        <v>441065</v>
      </c>
      <c r="E21" s="13">
        <v>16196211.439999999</v>
      </c>
      <c r="F21" s="12">
        <v>16637276.439999999</v>
      </c>
      <c r="G21" s="12">
        <v>4427022.09</v>
      </c>
      <c r="H21" s="12">
        <v>1809378.43</v>
      </c>
      <c r="I21" s="12">
        <f t="shared" si="3"/>
        <v>12210254.35</v>
      </c>
    </row>
    <row r="22" spans="2:9" x14ac:dyDescent="0.2">
      <c r="B22" s="2"/>
      <c r="C22" s="3" t="s">
        <v>25</v>
      </c>
      <c r="D22" s="12">
        <v>47300010</v>
      </c>
      <c r="E22" s="13">
        <v>-5612.2800000011921</v>
      </c>
      <c r="F22" s="12">
        <v>47294397.719999999</v>
      </c>
      <c r="G22" s="12">
        <v>17940060.960000001</v>
      </c>
      <c r="H22" s="12">
        <v>15460804.359999999</v>
      </c>
      <c r="I22" s="12">
        <f t="shared" si="3"/>
        <v>29354336.759999998</v>
      </c>
    </row>
    <row r="23" spans="2:9" x14ac:dyDescent="0.2">
      <c r="B23" s="2"/>
      <c r="C23" s="3" t="s">
        <v>26</v>
      </c>
      <c r="D23" s="12">
        <v>79400353</v>
      </c>
      <c r="E23" s="13">
        <v>10377352.890000001</v>
      </c>
      <c r="F23" s="12">
        <v>89777705.890000001</v>
      </c>
      <c r="G23" s="12">
        <v>48795788.079999998</v>
      </c>
      <c r="H23" s="12">
        <v>48614058.119999997</v>
      </c>
      <c r="I23" s="12">
        <f t="shared" si="3"/>
        <v>40981917.810000002</v>
      </c>
    </row>
    <row r="24" spans="2:9" x14ac:dyDescent="0.2">
      <c r="B24" s="2"/>
      <c r="C24" s="3" t="s">
        <v>27</v>
      </c>
      <c r="D24" s="12">
        <v>0</v>
      </c>
      <c r="E24" s="13">
        <v>19622107.649999999</v>
      </c>
      <c r="F24" s="12">
        <v>19622107.649999999</v>
      </c>
      <c r="G24" s="12">
        <v>13609138.460000001</v>
      </c>
      <c r="H24" s="12">
        <v>12869389.15</v>
      </c>
      <c r="I24" s="12">
        <f t="shared" si="3"/>
        <v>6012969.1899999976</v>
      </c>
    </row>
    <row r="25" spans="2:9" x14ac:dyDescent="0.2">
      <c r="B25" s="2"/>
      <c r="C25" s="3" t="s">
        <v>28</v>
      </c>
      <c r="D25" s="12">
        <v>0</v>
      </c>
      <c r="E25" s="13">
        <v>1704137.6</v>
      </c>
      <c r="F25" s="12">
        <v>1704137.6</v>
      </c>
      <c r="G25" s="12">
        <v>1192944.19</v>
      </c>
      <c r="H25" s="12">
        <v>1192944.19</v>
      </c>
      <c r="I25" s="12">
        <f t="shared" si="3"/>
        <v>511193.41000000015</v>
      </c>
    </row>
    <row r="26" spans="2:9" x14ac:dyDescent="0.2">
      <c r="B26" s="2"/>
      <c r="C26" s="3" t="s">
        <v>29</v>
      </c>
      <c r="D26" s="12">
        <v>6815078</v>
      </c>
      <c r="E26" s="13">
        <v>6087337.7699999996</v>
      </c>
      <c r="F26" s="12">
        <v>12902415.77</v>
      </c>
      <c r="G26" s="12">
        <v>3609757.18</v>
      </c>
      <c r="H26" s="12">
        <v>2505664.15</v>
      </c>
      <c r="I26" s="12">
        <f t="shared" si="3"/>
        <v>9292658.5899999999</v>
      </c>
    </row>
    <row r="27" spans="2:9" s="9" customFormat="1" x14ac:dyDescent="0.2">
      <c r="B27" s="14" t="s">
        <v>30</v>
      </c>
      <c r="C27" s="15"/>
      <c r="D27" s="8">
        <f>SUM(D28:D36)</f>
        <v>364655738</v>
      </c>
      <c r="E27" s="8">
        <f t="shared" ref="E27:I27" si="4">SUM(E28:E36)</f>
        <v>81438095.489999995</v>
      </c>
      <c r="F27" s="8">
        <f t="shared" si="4"/>
        <v>446093833.49000001</v>
      </c>
      <c r="G27" s="8">
        <f t="shared" si="4"/>
        <v>168309051.90000001</v>
      </c>
      <c r="H27" s="8">
        <f t="shared" si="4"/>
        <v>155743517.09999999</v>
      </c>
      <c r="I27" s="8">
        <f t="shared" si="4"/>
        <v>277784781.59000003</v>
      </c>
    </row>
    <row r="28" spans="2:9" x14ac:dyDescent="0.2">
      <c r="B28" s="2"/>
      <c r="C28" s="3" t="s">
        <v>31</v>
      </c>
      <c r="D28" s="12">
        <v>152205929</v>
      </c>
      <c r="E28" s="13">
        <v>-8592688.1599999964</v>
      </c>
      <c r="F28" s="12">
        <v>143613240.84</v>
      </c>
      <c r="G28" s="12">
        <v>49710943.259999998</v>
      </c>
      <c r="H28" s="12">
        <v>49691368.710000001</v>
      </c>
      <c r="I28" s="12">
        <f t="shared" ref="I28:I36" si="5">F28-G28</f>
        <v>93902297.580000013</v>
      </c>
    </row>
    <row r="29" spans="2:9" x14ac:dyDescent="0.2">
      <c r="B29" s="2"/>
      <c r="C29" s="3" t="s">
        <v>32</v>
      </c>
      <c r="D29" s="12">
        <v>4473918</v>
      </c>
      <c r="E29" s="13">
        <v>8616952.0500000007</v>
      </c>
      <c r="F29" s="12">
        <v>13090870.050000001</v>
      </c>
      <c r="G29" s="12">
        <v>7384292.6399999997</v>
      </c>
      <c r="H29" s="12">
        <v>6913203.5199999996</v>
      </c>
      <c r="I29" s="12">
        <f t="shared" si="5"/>
        <v>5706577.4100000011</v>
      </c>
    </row>
    <row r="30" spans="2:9" x14ac:dyDescent="0.2">
      <c r="B30" s="2"/>
      <c r="C30" s="3" t="s">
        <v>33</v>
      </c>
      <c r="D30" s="12">
        <v>7789067</v>
      </c>
      <c r="E30" s="13">
        <v>37708292.420000002</v>
      </c>
      <c r="F30" s="12">
        <v>45497359.420000002</v>
      </c>
      <c r="G30" s="12">
        <v>14357168.300000001</v>
      </c>
      <c r="H30" s="12">
        <v>13417350.970000001</v>
      </c>
      <c r="I30" s="12">
        <f t="shared" si="5"/>
        <v>31140191.120000001</v>
      </c>
    </row>
    <row r="31" spans="2:9" x14ac:dyDescent="0.2">
      <c r="B31" s="2"/>
      <c r="C31" s="3" t="s">
        <v>34</v>
      </c>
      <c r="D31" s="12">
        <v>15681628</v>
      </c>
      <c r="E31" s="13">
        <v>1562009.5199999996</v>
      </c>
      <c r="F31" s="12">
        <v>17243637.52</v>
      </c>
      <c r="G31" s="12">
        <v>13242074.83</v>
      </c>
      <c r="H31" s="12">
        <v>13242074.83</v>
      </c>
      <c r="I31" s="12">
        <f t="shared" si="5"/>
        <v>4001562.6899999995</v>
      </c>
    </row>
    <row r="32" spans="2:9" x14ac:dyDescent="0.2">
      <c r="B32" s="2"/>
      <c r="C32" s="3" t="s">
        <v>35</v>
      </c>
      <c r="D32" s="12">
        <v>33631672</v>
      </c>
      <c r="E32" s="13">
        <v>-570089</v>
      </c>
      <c r="F32" s="12">
        <v>33061583</v>
      </c>
      <c r="G32" s="12">
        <v>11872732.18</v>
      </c>
      <c r="H32" s="12">
        <v>10566436.91</v>
      </c>
      <c r="I32" s="12">
        <f t="shared" si="5"/>
        <v>21188850.82</v>
      </c>
    </row>
    <row r="33" spans="2:9" x14ac:dyDescent="0.2">
      <c r="B33" s="2"/>
      <c r="C33" s="3" t="s">
        <v>36</v>
      </c>
      <c r="D33" s="12">
        <v>60356779</v>
      </c>
      <c r="E33" s="13">
        <v>10447633.829999998</v>
      </c>
      <c r="F33" s="12">
        <v>70804412.829999998</v>
      </c>
      <c r="G33" s="12">
        <v>33436868.460000001</v>
      </c>
      <c r="H33" s="12">
        <v>33128951.460000001</v>
      </c>
      <c r="I33" s="12">
        <f t="shared" si="5"/>
        <v>37367544.369999997</v>
      </c>
    </row>
    <row r="34" spans="2:9" x14ac:dyDescent="0.2">
      <c r="B34" s="2"/>
      <c r="C34" s="3" t="s">
        <v>37</v>
      </c>
      <c r="D34" s="12">
        <v>0</v>
      </c>
      <c r="E34" s="13">
        <v>1032434.38</v>
      </c>
      <c r="F34" s="12">
        <v>1032434.38</v>
      </c>
      <c r="G34" s="12">
        <v>682570.31</v>
      </c>
      <c r="H34" s="12">
        <v>673959.63</v>
      </c>
      <c r="I34" s="12">
        <f t="shared" si="5"/>
        <v>349864.06999999995</v>
      </c>
    </row>
    <row r="35" spans="2:9" x14ac:dyDescent="0.2">
      <c r="B35" s="2"/>
      <c r="C35" s="3" t="s">
        <v>38</v>
      </c>
      <c r="D35" s="12">
        <v>409500</v>
      </c>
      <c r="E35" s="13">
        <v>21580150.879999999</v>
      </c>
      <c r="F35" s="12">
        <v>21989650.879999999</v>
      </c>
      <c r="G35" s="12">
        <v>12475882.98</v>
      </c>
      <c r="H35" s="12">
        <v>11874909.51</v>
      </c>
      <c r="I35" s="12">
        <f t="shared" si="5"/>
        <v>9513767.8999999985</v>
      </c>
    </row>
    <row r="36" spans="2:9" x14ac:dyDescent="0.2">
      <c r="B36" s="2"/>
      <c r="C36" s="3" t="s">
        <v>39</v>
      </c>
      <c r="D36" s="12">
        <v>90107245</v>
      </c>
      <c r="E36" s="13">
        <v>9653399.5699999928</v>
      </c>
      <c r="F36" s="12">
        <v>99760644.569999993</v>
      </c>
      <c r="G36" s="12">
        <v>25146518.940000001</v>
      </c>
      <c r="H36" s="12">
        <v>16235261.560000001</v>
      </c>
      <c r="I36" s="12">
        <f t="shared" si="5"/>
        <v>74614125.629999995</v>
      </c>
    </row>
    <row r="37" spans="2:9" s="9" customFormat="1" x14ac:dyDescent="0.2">
      <c r="B37" s="14" t="s">
        <v>40</v>
      </c>
      <c r="C37" s="15"/>
      <c r="D37" s="8">
        <f>SUM(D38:D46)</f>
        <v>249520186</v>
      </c>
      <c r="E37" s="8">
        <f t="shared" ref="E37:I37" si="6">SUM(E38:E46)</f>
        <v>112807707.64000003</v>
      </c>
      <c r="F37" s="8">
        <f t="shared" si="6"/>
        <v>362327893.64000005</v>
      </c>
      <c r="G37" s="8">
        <f t="shared" si="6"/>
        <v>206844959.03999999</v>
      </c>
      <c r="H37" s="8">
        <f t="shared" si="6"/>
        <v>199218552.41</v>
      </c>
      <c r="I37" s="8">
        <f t="shared" si="6"/>
        <v>155482934.60000002</v>
      </c>
    </row>
    <row r="38" spans="2:9" x14ac:dyDescent="0.2">
      <c r="B38" s="2"/>
      <c r="C38" s="3" t="s">
        <v>41</v>
      </c>
      <c r="D38" s="12">
        <v>0</v>
      </c>
      <c r="E38" s="13">
        <v>0</v>
      </c>
      <c r="F38" s="12">
        <v>0</v>
      </c>
      <c r="G38" s="12">
        <v>0</v>
      </c>
      <c r="H38" s="12">
        <v>0</v>
      </c>
      <c r="I38" s="12">
        <f t="shared" ref="I38:I46" si="7">F38-G38</f>
        <v>0</v>
      </c>
    </row>
    <row r="39" spans="2:9" x14ac:dyDescent="0.2">
      <c r="B39" s="2"/>
      <c r="C39" s="3" t="s">
        <v>42</v>
      </c>
      <c r="D39" s="12">
        <v>0</v>
      </c>
      <c r="E39" s="13">
        <v>0</v>
      </c>
      <c r="F39" s="12">
        <v>0</v>
      </c>
      <c r="G39" s="12">
        <v>0</v>
      </c>
      <c r="H39" s="12">
        <v>0</v>
      </c>
      <c r="I39" s="12">
        <f t="shared" si="7"/>
        <v>0</v>
      </c>
    </row>
    <row r="40" spans="2:9" x14ac:dyDescent="0.2">
      <c r="B40" s="2"/>
      <c r="C40" s="3" t="s">
        <v>43</v>
      </c>
      <c r="D40" s="12">
        <v>246524386</v>
      </c>
      <c r="E40" s="13">
        <v>33498739.660000026</v>
      </c>
      <c r="F40" s="12">
        <v>280023125.66000003</v>
      </c>
      <c r="G40" s="12">
        <v>148814491.81999999</v>
      </c>
      <c r="H40" s="12">
        <v>143544176.63999999</v>
      </c>
      <c r="I40" s="12">
        <f t="shared" si="7"/>
        <v>131208633.84000003</v>
      </c>
    </row>
    <row r="41" spans="2:9" x14ac:dyDescent="0.2">
      <c r="B41" s="2"/>
      <c r="C41" s="3" t="s">
        <v>44</v>
      </c>
      <c r="D41" s="12">
        <v>2995800</v>
      </c>
      <c r="E41" s="13">
        <v>79308967.980000004</v>
      </c>
      <c r="F41" s="12">
        <v>82304767.980000004</v>
      </c>
      <c r="G41" s="12">
        <v>58030467.219999999</v>
      </c>
      <c r="H41" s="12">
        <v>55674375.770000003</v>
      </c>
      <c r="I41" s="12">
        <f t="shared" si="7"/>
        <v>24274300.760000005</v>
      </c>
    </row>
    <row r="42" spans="2:9" x14ac:dyDescent="0.2">
      <c r="B42" s="2"/>
      <c r="C42" s="3" t="s">
        <v>45</v>
      </c>
      <c r="D42" s="12">
        <v>0</v>
      </c>
      <c r="E42" s="13">
        <v>0</v>
      </c>
      <c r="F42" s="12">
        <v>0</v>
      </c>
      <c r="G42" s="12">
        <v>0</v>
      </c>
      <c r="H42" s="12">
        <v>0</v>
      </c>
      <c r="I42" s="12">
        <f t="shared" si="7"/>
        <v>0</v>
      </c>
    </row>
    <row r="43" spans="2:9" x14ac:dyDescent="0.2">
      <c r="B43" s="2"/>
      <c r="C43" s="3" t="s">
        <v>46</v>
      </c>
      <c r="D43" s="12">
        <v>0</v>
      </c>
      <c r="E43" s="13">
        <v>0</v>
      </c>
      <c r="F43" s="12">
        <v>0</v>
      </c>
      <c r="G43" s="12">
        <v>0</v>
      </c>
      <c r="H43" s="12">
        <v>0</v>
      </c>
      <c r="I43" s="12">
        <f t="shared" si="7"/>
        <v>0</v>
      </c>
    </row>
    <row r="44" spans="2:9" x14ac:dyDescent="0.2">
      <c r="B44" s="2"/>
      <c r="C44" s="3" t="s">
        <v>47</v>
      </c>
      <c r="D44" s="12">
        <v>0</v>
      </c>
      <c r="E44" s="13">
        <v>0</v>
      </c>
      <c r="F44" s="12">
        <v>0</v>
      </c>
      <c r="G44" s="12">
        <v>0</v>
      </c>
      <c r="H44" s="12">
        <v>0</v>
      </c>
      <c r="I44" s="12">
        <f t="shared" si="7"/>
        <v>0</v>
      </c>
    </row>
    <row r="45" spans="2:9" x14ac:dyDescent="0.2">
      <c r="B45" s="2"/>
      <c r="C45" s="3" t="s">
        <v>48</v>
      </c>
      <c r="D45" s="12">
        <v>0</v>
      </c>
      <c r="E45" s="13">
        <v>0</v>
      </c>
      <c r="F45" s="12">
        <v>0</v>
      </c>
      <c r="G45" s="12">
        <v>0</v>
      </c>
      <c r="H45" s="12">
        <v>0</v>
      </c>
      <c r="I45" s="12">
        <f t="shared" si="7"/>
        <v>0</v>
      </c>
    </row>
    <row r="46" spans="2:9" x14ac:dyDescent="0.2">
      <c r="B46" s="2"/>
      <c r="C46" s="3" t="s">
        <v>49</v>
      </c>
      <c r="D46" s="12">
        <v>0</v>
      </c>
      <c r="E46" s="13">
        <v>0</v>
      </c>
      <c r="F46" s="12">
        <v>0</v>
      </c>
      <c r="G46" s="12">
        <v>0</v>
      </c>
      <c r="H46" s="12">
        <v>0</v>
      </c>
      <c r="I46" s="12">
        <f t="shared" si="7"/>
        <v>0</v>
      </c>
    </row>
    <row r="47" spans="2:9" s="9" customFormat="1" x14ac:dyDescent="0.2">
      <c r="B47" s="14" t="s">
        <v>50</v>
      </c>
      <c r="C47" s="15"/>
      <c r="D47" s="8">
        <f>SUM(D48:D56)</f>
        <v>0</v>
      </c>
      <c r="E47" s="8">
        <f t="shared" ref="E47:I47" si="8">SUM(E48:E56)</f>
        <v>43264784.93</v>
      </c>
      <c r="F47" s="8">
        <f t="shared" si="8"/>
        <v>43264784.93</v>
      </c>
      <c r="G47" s="8">
        <f t="shared" si="8"/>
        <v>26802616.559999999</v>
      </c>
      <c r="H47" s="8">
        <f t="shared" si="8"/>
        <v>23519273.089999996</v>
      </c>
      <c r="I47" s="8">
        <f t="shared" si="8"/>
        <v>16462168.369999999</v>
      </c>
    </row>
    <row r="48" spans="2:9" x14ac:dyDescent="0.2">
      <c r="B48" s="2"/>
      <c r="C48" s="3" t="s">
        <v>51</v>
      </c>
      <c r="D48" s="12">
        <v>0</v>
      </c>
      <c r="E48" s="13">
        <v>3781308.59</v>
      </c>
      <c r="F48" s="12">
        <v>3781308.59</v>
      </c>
      <c r="G48" s="12">
        <v>1768392.71</v>
      </c>
      <c r="H48" s="12">
        <v>1245699.93</v>
      </c>
      <c r="I48" s="12">
        <f t="shared" ref="I48:I56" si="9">F48-G48</f>
        <v>2012915.88</v>
      </c>
    </row>
    <row r="49" spans="2:9" x14ac:dyDescent="0.2">
      <c r="B49" s="2"/>
      <c r="C49" s="3" t="s">
        <v>52</v>
      </c>
      <c r="D49" s="12">
        <v>0</v>
      </c>
      <c r="E49" s="13">
        <v>444152.82</v>
      </c>
      <c r="F49" s="12">
        <v>444152.82</v>
      </c>
      <c r="G49" s="12">
        <v>376287.1</v>
      </c>
      <c r="H49" s="12">
        <v>341000.56</v>
      </c>
      <c r="I49" s="12">
        <f t="shared" si="9"/>
        <v>67865.72000000003</v>
      </c>
    </row>
    <row r="50" spans="2:9" x14ac:dyDescent="0.2">
      <c r="B50" s="2"/>
      <c r="C50" s="3" t="s">
        <v>53</v>
      </c>
      <c r="D50" s="12">
        <v>0</v>
      </c>
      <c r="E50" s="13">
        <v>105444</v>
      </c>
      <c r="F50" s="12">
        <v>105444</v>
      </c>
      <c r="G50" s="12">
        <v>0</v>
      </c>
      <c r="H50" s="12">
        <v>0</v>
      </c>
      <c r="I50" s="12">
        <f t="shared" si="9"/>
        <v>105444</v>
      </c>
    </row>
    <row r="51" spans="2:9" x14ac:dyDescent="0.2">
      <c r="B51" s="2"/>
      <c r="C51" s="3" t="s">
        <v>54</v>
      </c>
      <c r="D51" s="12">
        <v>0</v>
      </c>
      <c r="E51" s="13">
        <v>31056453.280000001</v>
      </c>
      <c r="F51" s="12">
        <v>31056453.280000001</v>
      </c>
      <c r="G51" s="12">
        <v>21756894.280000001</v>
      </c>
      <c r="H51" s="12">
        <v>20996554.289999999</v>
      </c>
      <c r="I51" s="12">
        <f t="shared" si="9"/>
        <v>9299559</v>
      </c>
    </row>
    <row r="52" spans="2:9" x14ac:dyDescent="0.2">
      <c r="B52" s="2"/>
      <c r="C52" s="3" t="s">
        <v>55</v>
      </c>
      <c r="D52" s="12">
        <v>0</v>
      </c>
      <c r="E52" s="13">
        <v>0</v>
      </c>
      <c r="F52" s="12">
        <v>0</v>
      </c>
      <c r="G52" s="12">
        <v>0</v>
      </c>
      <c r="H52" s="12">
        <v>0</v>
      </c>
      <c r="I52" s="12">
        <f t="shared" si="9"/>
        <v>0</v>
      </c>
    </row>
    <row r="53" spans="2:9" x14ac:dyDescent="0.2">
      <c r="B53" s="2"/>
      <c r="C53" s="3" t="s">
        <v>56</v>
      </c>
      <c r="D53" s="12">
        <v>0</v>
      </c>
      <c r="E53" s="13">
        <v>7345132</v>
      </c>
      <c r="F53" s="12">
        <v>7345132</v>
      </c>
      <c r="G53" s="12">
        <v>2881554.47</v>
      </c>
      <c r="H53" s="12">
        <v>916530.31</v>
      </c>
      <c r="I53" s="12">
        <f t="shared" si="9"/>
        <v>4463577.5299999993</v>
      </c>
    </row>
    <row r="54" spans="2:9" x14ac:dyDescent="0.2">
      <c r="B54" s="2"/>
      <c r="C54" s="3" t="s">
        <v>57</v>
      </c>
      <c r="D54" s="12">
        <v>0</v>
      </c>
      <c r="E54" s="13">
        <v>2976</v>
      </c>
      <c r="F54" s="12">
        <v>2976</v>
      </c>
      <c r="G54" s="12">
        <v>0</v>
      </c>
      <c r="H54" s="12">
        <v>0</v>
      </c>
      <c r="I54" s="12">
        <f t="shared" si="9"/>
        <v>2976</v>
      </c>
    </row>
    <row r="55" spans="2:9" x14ac:dyDescent="0.2">
      <c r="B55" s="2"/>
      <c r="C55" s="3" t="s">
        <v>58</v>
      </c>
      <c r="D55" s="12">
        <v>0</v>
      </c>
      <c r="E55" s="13">
        <v>0</v>
      </c>
      <c r="F55" s="12">
        <v>0</v>
      </c>
      <c r="G55" s="12">
        <v>0</v>
      </c>
      <c r="H55" s="12">
        <v>0</v>
      </c>
      <c r="I55" s="12">
        <f t="shared" si="9"/>
        <v>0</v>
      </c>
    </row>
    <row r="56" spans="2:9" x14ac:dyDescent="0.2">
      <c r="B56" s="2"/>
      <c r="C56" s="3" t="s">
        <v>59</v>
      </c>
      <c r="D56" s="12">
        <v>0</v>
      </c>
      <c r="E56" s="13">
        <v>529318.24</v>
      </c>
      <c r="F56" s="12">
        <v>529318.24</v>
      </c>
      <c r="G56" s="12">
        <v>19488</v>
      </c>
      <c r="H56" s="12">
        <v>19488</v>
      </c>
      <c r="I56" s="12">
        <f t="shared" si="9"/>
        <v>509830.24</v>
      </c>
    </row>
    <row r="57" spans="2:9" s="9" customFormat="1" x14ac:dyDescent="0.2">
      <c r="B57" s="14" t="s">
        <v>60</v>
      </c>
      <c r="C57" s="15"/>
      <c r="D57" s="8">
        <f>SUM(D58:D60)</f>
        <v>214053610</v>
      </c>
      <c r="E57" s="8">
        <f t="shared" ref="E57:I57" si="10">SUM(E58:E60)</f>
        <v>180531392.79999998</v>
      </c>
      <c r="F57" s="8">
        <f t="shared" si="10"/>
        <v>394585002.79999995</v>
      </c>
      <c r="G57" s="8">
        <f t="shared" si="10"/>
        <v>170879504.66000003</v>
      </c>
      <c r="H57" s="8">
        <f t="shared" si="10"/>
        <v>116012010.14</v>
      </c>
      <c r="I57" s="8">
        <f t="shared" si="10"/>
        <v>223705498.13999999</v>
      </c>
    </row>
    <row r="58" spans="2:9" x14ac:dyDescent="0.2">
      <c r="B58" s="2"/>
      <c r="C58" s="3" t="s">
        <v>61</v>
      </c>
      <c r="D58" s="12">
        <v>101767766</v>
      </c>
      <c r="E58" s="13">
        <v>123877373.56</v>
      </c>
      <c r="F58" s="12">
        <v>225645139.56</v>
      </c>
      <c r="G58" s="12">
        <v>108724868.40000001</v>
      </c>
      <c r="H58" s="12">
        <v>58064590.899999999</v>
      </c>
      <c r="I58" s="12">
        <f t="shared" ref="I58:I60" si="11">F58-G58</f>
        <v>116920271.16</v>
      </c>
    </row>
    <row r="59" spans="2:9" x14ac:dyDescent="0.2">
      <c r="B59" s="2"/>
      <c r="C59" s="3" t="s">
        <v>62</v>
      </c>
      <c r="D59" s="12">
        <v>0</v>
      </c>
      <c r="E59" s="13">
        <v>7647688.0700000003</v>
      </c>
      <c r="F59" s="12">
        <v>7647688.0700000003</v>
      </c>
      <c r="G59" s="12">
        <v>5713869.0099999998</v>
      </c>
      <c r="H59" s="12">
        <v>1506651.99</v>
      </c>
      <c r="I59" s="12">
        <f t="shared" si="11"/>
        <v>1933819.0600000005</v>
      </c>
    </row>
    <row r="60" spans="2:9" x14ac:dyDescent="0.2">
      <c r="B60" s="2"/>
      <c r="C60" s="3" t="s">
        <v>63</v>
      </c>
      <c r="D60" s="12">
        <v>112285844</v>
      </c>
      <c r="E60" s="13">
        <v>49006331.169999987</v>
      </c>
      <c r="F60" s="12">
        <v>161292175.16999999</v>
      </c>
      <c r="G60" s="12">
        <v>56440767.25</v>
      </c>
      <c r="H60" s="12">
        <v>56440767.25</v>
      </c>
      <c r="I60" s="12">
        <f t="shared" si="11"/>
        <v>104851407.91999999</v>
      </c>
    </row>
    <row r="61" spans="2:9" s="9" customFormat="1" x14ac:dyDescent="0.2">
      <c r="B61" s="14" t="s">
        <v>64</v>
      </c>
      <c r="C61" s="15"/>
      <c r="D61" s="8">
        <f>SUM(D62:D68)</f>
        <v>431131344</v>
      </c>
      <c r="E61" s="8">
        <f t="shared" ref="E61:I61" si="12">SUM(E62:E68)</f>
        <v>-260783008.41999999</v>
      </c>
      <c r="F61" s="8">
        <f t="shared" si="12"/>
        <v>170348335.58000001</v>
      </c>
      <c r="G61" s="8">
        <f t="shared" si="12"/>
        <v>0</v>
      </c>
      <c r="H61" s="8">
        <f t="shared" si="12"/>
        <v>0</v>
      </c>
      <c r="I61" s="8">
        <f t="shared" si="12"/>
        <v>170348335.58000001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12">
        <v>431131344</v>
      </c>
      <c r="E68" s="13">
        <v>-260783008.41999999</v>
      </c>
      <c r="F68" s="12">
        <v>170348335.58000001</v>
      </c>
      <c r="G68" s="12">
        <v>0</v>
      </c>
      <c r="H68" s="12">
        <v>0</v>
      </c>
      <c r="I68" s="12">
        <f t="shared" ref="I68" si="13">F68-G68</f>
        <v>170348335.58000001</v>
      </c>
    </row>
    <row r="69" spans="2:9" s="9" customFormat="1" x14ac:dyDescent="0.2">
      <c r="B69" s="14" t="s">
        <v>72</v>
      </c>
      <c r="C69" s="15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4" t="s">
        <v>76</v>
      </c>
      <c r="C73" s="15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6" t="s">
        <v>84</v>
      </c>
      <c r="C81" s="17"/>
      <c r="D81" s="7">
        <f>(D9+D17+D27+D37+D47+D57+D61)</f>
        <v>2320000000</v>
      </c>
      <c r="E81" s="7">
        <f t="shared" ref="E81:I81" si="14">(E9+E17+E27+E37+E47+E57+E61)</f>
        <v>236919513.51000008</v>
      </c>
      <c r="F81" s="7">
        <f t="shared" si="14"/>
        <v>2556919513.5100002</v>
      </c>
      <c r="G81" s="7">
        <f t="shared" si="14"/>
        <v>1098057461.8099999</v>
      </c>
      <c r="H81" s="7">
        <f t="shared" si="14"/>
        <v>1008327316.67</v>
      </c>
      <c r="I81" s="7">
        <f t="shared" si="14"/>
        <v>1458862051.7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3" orientation="portrait" horizontalDpi="4294967295" verticalDpi="4294967295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2018-07-19T16:14:48Z</cp:lastPrinted>
  <dcterms:created xsi:type="dcterms:W3CDTF">2015-10-07T18:40:37Z</dcterms:created>
  <dcterms:modified xsi:type="dcterms:W3CDTF">2018-09-12T17:42:25Z</dcterms:modified>
</cp:coreProperties>
</file>