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1" i="1" l="1"/>
  <c r="G81" i="1"/>
  <c r="I81" i="1"/>
  <c r="E81" i="1"/>
  <c r="D81" i="1"/>
  <c r="E57" i="1"/>
  <c r="F57" i="1"/>
  <c r="G57" i="1"/>
  <c r="H57" i="1"/>
  <c r="I57" i="1"/>
  <c r="D57" i="1"/>
  <c r="I60" i="1"/>
  <c r="I58" i="1"/>
  <c r="F59" i="1"/>
  <c r="I59" i="1" s="1"/>
  <c r="F60" i="1"/>
  <c r="F58" i="1"/>
  <c r="E47" i="1"/>
  <c r="F47" i="1"/>
  <c r="G47" i="1"/>
  <c r="H47" i="1"/>
  <c r="I47" i="1"/>
  <c r="D47" i="1"/>
  <c r="F49" i="1"/>
  <c r="F50" i="1"/>
  <c r="F51" i="1"/>
  <c r="F52" i="1"/>
  <c r="F53" i="1"/>
  <c r="F54" i="1"/>
  <c r="F55" i="1"/>
  <c r="F56" i="1"/>
  <c r="F48" i="1"/>
  <c r="E37" i="1"/>
  <c r="F37" i="1"/>
  <c r="G37" i="1"/>
  <c r="H37" i="1"/>
  <c r="I37" i="1"/>
  <c r="D37" i="1"/>
  <c r="I43" i="1"/>
  <c r="F43" i="1"/>
  <c r="I41" i="1"/>
  <c r="F41" i="1"/>
  <c r="I40" i="1"/>
  <c r="F40" i="1"/>
  <c r="E27" i="1"/>
  <c r="G27" i="1"/>
  <c r="H27" i="1"/>
  <c r="H81" i="1" s="1"/>
  <c r="D27" i="1"/>
  <c r="I29" i="1"/>
  <c r="I28" i="1"/>
  <c r="F29" i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28" i="1"/>
  <c r="I19" i="1"/>
  <c r="I20" i="1"/>
  <c r="I21" i="1"/>
  <c r="I22" i="1"/>
  <c r="I23" i="1"/>
  <c r="I24" i="1"/>
  <c r="I25" i="1"/>
  <c r="I26" i="1"/>
  <c r="I18" i="1"/>
  <c r="I17" i="1" s="1"/>
  <c r="E17" i="1"/>
  <c r="F17" i="1"/>
  <c r="G17" i="1"/>
  <c r="H17" i="1"/>
  <c r="D17" i="1"/>
  <c r="F19" i="1"/>
  <c r="F20" i="1"/>
  <c r="F21" i="1"/>
  <c r="F22" i="1"/>
  <c r="F23" i="1"/>
  <c r="F24" i="1"/>
  <c r="F25" i="1"/>
  <c r="F26" i="1"/>
  <c r="F18" i="1"/>
  <c r="I11" i="1"/>
  <c r="I12" i="1"/>
  <c r="I13" i="1"/>
  <c r="I14" i="1"/>
  <c r="I15" i="1"/>
  <c r="I16" i="1"/>
  <c r="I10" i="1"/>
  <c r="E9" i="1"/>
  <c r="F9" i="1"/>
  <c r="G9" i="1"/>
  <c r="H9" i="1"/>
  <c r="D9" i="1"/>
  <c r="F11" i="1"/>
  <c r="F12" i="1"/>
  <c r="F13" i="1"/>
  <c r="F14" i="1"/>
  <c r="F15" i="1"/>
  <c r="F16" i="1"/>
  <c r="F10" i="1"/>
  <c r="I27" i="1" l="1"/>
  <c r="F27" i="1"/>
  <c r="I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<sst xmlns="http://schemas.openxmlformats.org/spreadsheetml/2006/main" count="92" uniqueCount="92">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</sst>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F57" sqref="F57:I5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7577287.9699999997</v>
      </c>
      <c r="E9" s="8">
        <f t="shared" ref="E9:I9" si="0">SUM(E10:E16)</f>
        <v>-9910</v>
      </c>
      <c r="F9" s="8">
        <f t="shared" si="0"/>
        <v>7567377.9699999997</v>
      </c>
      <c r="G9" s="8">
        <f t="shared" si="0"/>
        <v>7646849.46</v>
      </c>
      <c r="H9" s="8">
        <f t="shared" si="0"/>
        <v>7646849.46</v>
      </c>
      <c r="I9" s="8">
        <f t="shared" si="0"/>
        <v>-79471.490000000034</v>
      </c>
    </row>
    <row r="10" spans="2:11" x14ac:dyDescent="0.2">
      <c r="B10" s="2"/>
      <c r="C10" s="3" t="s">
        <v>13</v>
      </c>
      <c r="D10" s="6">
        <v>7229826</v>
      </c>
      <c r="E10" s="6">
        <v>1705.13</v>
      </c>
      <c r="F10" s="6">
        <f>D10+E10</f>
        <v>7231531.1299999999</v>
      </c>
      <c r="G10" s="6">
        <v>7334706.8799999999</v>
      </c>
      <c r="H10" s="6">
        <v>7334706.8799999999</v>
      </c>
      <c r="I10" s="6">
        <f>F10-G10</f>
        <v>-103175.75</v>
      </c>
    </row>
    <row r="11" spans="2:11" x14ac:dyDescent="0.2">
      <c r="B11" s="2"/>
      <c r="C11" s="3" t="s">
        <v>14</v>
      </c>
      <c r="D11" s="6">
        <v>249311.97</v>
      </c>
      <c r="E11" s="6">
        <v>79580</v>
      </c>
      <c r="F11" s="6">
        <f t="shared" ref="F11:F16" si="1">D11+E11</f>
        <v>328891.96999999997</v>
      </c>
      <c r="G11" s="6">
        <v>289980</v>
      </c>
      <c r="H11" s="6">
        <v>289980</v>
      </c>
      <c r="I11" s="6">
        <f t="shared" ref="I11:I16" si="2">F11-G11</f>
        <v>38911.969999999972</v>
      </c>
    </row>
    <row r="12" spans="2:11" x14ac:dyDescent="0.2">
      <c r="B12" s="2"/>
      <c r="C12" s="3" t="s">
        <v>15</v>
      </c>
      <c r="D12" s="6">
        <v>9000</v>
      </c>
      <c r="E12" s="6">
        <v>-15454.5</v>
      </c>
      <c r="F12" s="6">
        <f t="shared" si="1"/>
        <v>-6454.5</v>
      </c>
      <c r="G12" s="6">
        <v>22162.58</v>
      </c>
      <c r="H12" s="6">
        <v>22162.58</v>
      </c>
      <c r="I12" s="6">
        <f t="shared" si="2"/>
        <v>-28617.08</v>
      </c>
    </row>
    <row r="13" spans="2:11" x14ac:dyDescent="0.2">
      <c r="B13" s="2"/>
      <c r="C13" s="3" t="s">
        <v>16</v>
      </c>
      <c r="D13" s="6">
        <v>89150</v>
      </c>
      <c r="E13" s="6">
        <v>-75740.63</v>
      </c>
      <c r="F13" s="6">
        <f t="shared" si="1"/>
        <v>13409.369999999995</v>
      </c>
      <c r="G13" s="6">
        <v>0</v>
      </c>
      <c r="H13" s="6">
        <v>0</v>
      </c>
      <c r="I13" s="6">
        <f t="shared" si="2"/>
        <v>13409.369999999995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f t="shared" si="1"/>
        <v>0</v>
      </c>
      <c r="G14" s="6">
        <v>0</v>
      </c>
      <c r="H14" s="6">
        <v>0</v>
      </c>
      <c r="I14" s="6">
        <f t="shared" si="2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x14ac:dyDescent="0.2">
      <c r="B17" s="12" t="s">
        <v>20</v>
      </c>
      <c r="C17" s="13"/>
      <c r="D17" s="8">
        <f>SUM(D18:D26)</f>
        <v>2209199.09</v>
      </c>
      <c r="E17" s="8">
        <f t="shared" ref="E17:I17" si="3">SUM(E18:E26)</f>
        <v>711294.19000000006</v>
      </c>
      <c r="F17" s="8">
        <f t="shared" si="3"/>
        <v>2920493.28</v>
      </c>
      <c r="G17" s="8">
        <f t="shared" si="3"/>
        <v>2117968.0000000005</v>
      </c>
      <c r="H17" s="8">
        <f t="shared" si="3"/>
        <v>2117968.0000000005</v>
      </c>
      <c r="I17" s="8">
        <f t="shared" si="3"/>
        <v>802525.28</v>
      </c>
    </row>
    <row r="18" spans="2:9" x14ac:dyDescent="0.2">
      <c r="B18" s="2"/>
      <c r="C18" s="3" t="s">
        <v>21</v>
      </c>
      <c r="D18" s="6">
        <v>188999.81</v>
      </c>
      <c r="E18" s="6">
        <v>105322.46</v>
      </c>
      <c r="F18" s="6">
        <f>D18+E18</f>
        <v>294322.27</v>
      </c>
      <c r="G18" s="6">
        <v>232970.8</v>
      </c>
      <c r="H18" s="6">
        <v>232970.8</v>
      </c>
      <c r="I18" s="6">
        <f>F18-G18</f>
        <v>61351.47000000003</v>
      </c>
    </row>
    <row r="19" spans="2:9" x14ac:dyDescent="0.2">
      <c r="B19" s="2"/>
      <c r="C19" s="3" t="s">
        <v>22</v>
      </c>
      <c r="D19" s="6">
        <v>119999.97</v>
      </c>
      <c r="E19" s="6">
        <v>141248.04</v>
      </c>
      <c r="F19" s="6">
        <f t="shared" ref="F19:F26" si="4">D19+E19</f>
        <v>261248.01</v>
      </c>
      <c r="G19" s="6">
        <v>197169.32</v>
      </c>
      <c r="H19" s="6">
        <v>197169.32</v>
      </c>
      <c r="I19" s="6">
        <f t="shared" ref="I19:I26" si="5">F19-G19</f>
        <v>64078.69</v>
      </c>
    </row>
    <row r="20" spans="2:9" x14ac:dyDescent="0.2">
      <c r="B20" s="2"/>
      <c r="C20" s="3" t="s">
        <v>23</v>
      </c>
      <c r="D20" s="6">
        <v>0</v>
      </c>
      <c r="E20" s="6">
        <v>797</v>
      </c>
      <c r="F20" s="6">
        <f t="shared" si="4"/>
        <v>797</v>
      </c>
      <c r="G20" s="6">
        <v>797</v>
      </c>
      <c r="H20" s="6">
        <v>797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337199.94</v>
      </c>
      <c r="E21" s="6">
        <v>52294.52</v>
      </c>
      <c r="F21" s="6">
        <f t="shared" si="4"/>
        <v>389494.46</v>
      </c>
      <c r="G21" s="6">
        <v>114690.42</v>
      </c>
      <c r="H21" s="6">
        <v>114690.42</v>
      </c>
      <c r="I21" s="6">
        <f t="shared" si="5"/>
        <v>274804.04000000004</v>
      </c>
    </row>
    <row r="22" spans="2:9" x14ac:dyDescent="0.2">
      <c r="B22" s="2"/>
      <c r="C22" s="3" t="s">
        <v>25</v>
      </c>
      <c r="D22" s="6">
        <v>59999.89</v>
      </c>
      <c r="E22" s="6">
        <v>26953.3</v>
      </c>
      <c r="F22" s="6">
        <f t="shared" si="4"/>
        <v>86953.19</v>
      </c>
      <c r="G22" s="6">
        <v>49952.62</v>
      </c>
      <c r="H22" s="6">
        <v>49952.62</v>
      </c>
      <c r="I22" s="6">
        <f t="shared" si="5"/>
        <v>37000.57</v>
      </c>
    </row>
    <row r="23" spans="2:9" x14ac:dyDescent="0.2">
      <c r="B23" s="2"/>
      <c r="C23" s="3" t="s">
        <v>26</v>
      </c>
      <c r="D23" s="6">
        <v>1286249.8500000001</v>
      </c>
      <c r="E23" s="6">
        <v>328919.07</v>
      </c>
      <c r="F23" s="6">
        <f t="shared" si="4"/>
        <v>1615168.9200000002</v>
      </c>
      <c r="G23" s="6">
        <v>1410024.62</v>
      </c>
      <c r="H23" s="6">
        <v>1410024.62</v>
      </c>
      <c r="I23" s="6">
        <f t="shared" si="5"/>
        <v>205144.30000000005</v>
      </c>
    </row>
    <row r="24" spans="2:9" x14ac:dyDescent="0.2">
      <c r="B24" s="2"/>
      <c r="C24" s="3" t="s">
        <v>27</v>
      </c>
      <c r="D24" s="6">
        <v>7500.01</v>
      </c>
      <c r="E24" s="6">
        <v>16113.81</v>
      </c>
      <c r="F24" s="6">
        <f t="shared" si="4"/>
        <v>23613.82</v>
      </c>
      <c r="G24" s="6">
        <v>19388.830000000002</v>
      </c>
      <c r="H24" s="6">
        <v>19388.830000000002</v>
      </c>
      <c r="I24" s="6">
        <f t="shared" si="5"/>
        <v>4224.989999999998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4"/>
        <v>0</v>
      </c>
      <c r="G25" s="6">
        <v>0</v>
      </c>
      <c r="H25" s="6">
        <v>0</v>
      </c>
      <c r="I25" s="6">
        <f t="shared" si="5"/>
        <v>0</v>
      </c>
    </row>
    <row r="26" spans="2:9" x14ac:dyDescent="0.2">
      <c r="B26" s="2"/>
      <c r="C26" s="3" t="s">
        <v>29</v>
      </c>
      <c r="D26" s="6">
        <v>209249.62</v>
      </c>
      <c r="E26" s="6">
        <v>39645.99</v>
      </c>
      <c r="F26" s="6">
        <f t="shared" si="4"/>
        <v>248895.61</v>
      </c>
      <c r="G26" s="6">
        <v>92974.39</v>
      </c>
      <c r="H26" s="6">
        <v>92974.39</v>
      </c>
      <c r="I26" s="6">
        <f t="shared" si="5"/>
        <v>155921.21999999997</v>
      </c>
    </row>
    <row r="27" spans="2:9" s="9" customFormat="1" x14ac:dyDescent="0.2">
      <c r="B27" s="12" t="s">
        <v>30</v>
      </c>
      <c r="C27" s="13"/>
      <c r="D27" s="8">
        <f>SUM(D28:D36)</f>
        <v>3722819.1600000006</v>
      </c>
      <c r="E27" s="8">
        <f t="shared" ref="E27:I27" si="6">SUM(E28:E36)</f>
        <v>631666.65</v>
      </c>
      <c r="F27" s="8">
        <f t="shared" si="6"/>
        <v>4354485.8100000005</v>
      </c>
      <c r="G27" s="8">
        <f t="shared" si="6"/>
        <v>3674508.0700000003</v>
      </c>
      <c r="H27" s="8">
        <f t="shared" si="6"/>
        <v>3674027.8300000005</v>
      </c>
      <c r="I27" s="8">
        <f t="shared" si="6"/>
        <v>679977.74</v>
      </c>
    </row>
    <row r="28" spans="2:9" x14ac:dyDescent="0.2">
      <c r="B28" s="2"/>
      <c r="C28" s="3" t="s">
        <v>31</v>
      </c>
      <c r="D28" s="6">
        <v>2405749.79</v>
      </c>
      <c r="E28" s="6">
        <v>47566.64</v>
      </c>
      <c r="F28" s="6">
        <f>D28+E28</f>
        <v>2453316.4300000002</v>
      </c>
      <c r="G28" s="6">
        <v>2274302.9900000002</v>
      </c>
      <c r="H28" s="6">
        <v>2274302.9900000002</v>
      </c>
      <c r="I28" s="6">
        <f>F28-G28</f>
        <v>179013.43999999994</v>
      </c>
    </row>
    <row r="29" spans="2:9" x14ac:dyDescent="0.2">
      <c r="B29" s="2"/>
      <c r="C29" s="3" t="s">
        <v>32</v>
      </c>
      <c r="D29" s="6">
        <v>7499.97</v>
      </c>
      <c r="E29" s="6">
        <v>79112</v>
      </c>
      <c r="F29" s="6">
        <f t="shared" ref="F29:F36" si="7">D29+E29</f>
        <v>86611.97</v>
      </c>
      <c r="G29" s="6">
        <v>79112</v>
      </c>
      <c r="H29" s="6">
        <v>79112</v>
      </c>
      <c r="I29" s="6">
        <f t="shared" ref="I29:I36" si="8">F29-G29</f>
        <v>7499.9700000000012</v>
      </c>
    </row>
    <row r="30" spans="2:9" x14ac:dyDescent="0.2">
      <c r="B30" s="2"/>
      <c r="C30" s="3" t="s">
        <v>33</v>
      </c>
      <c r="D30" s="6">
        <v>197499.97</v>
      </c>
      <c r="E30" s="6">
        <v>58377</v>
      </c>
      <c r="F30" s="6">
        <f t="shared" si="7"/>
        <v>255876.97</v>
      </c>
      <c r="G30" s="6">
        <v>214027.94</v>
      </c>
      <c r="H30" s="6">
        <v>214027.94</v>
      </c>
      <c r="I30" s="6">
        <f t="shared" si="8"/>
        <v>41849.03</v>
      </c>
    </row>
    <row r="31" spans="2:9" x14ac:dyDescent="0.2">
      <c r="B31" s="2"/>
      <c r="C31" s="3" t="s">
        <v>34</v>
      </c>
      <c r="D31" s="6">
        <v>18749.97</v>
      </c>
      <c r="E31" s="6">
        <v>8105.92</v>
      </c>
      <c r="F31" s="6">
        <f t="shared" si="7"/>
        <v>26855.89</v>
      </c>
      <c r="G31" s="6">
        <v>11794.88</v>
      </c>
      <c r="H31" s="6">
        <v>11314.64</v>
      </c>
      <c r="I31" s="6">
        <f t="shared" si="8"/>
        <v>15061.01</v>
      </c>
    </row>
    <row r="32" spans="2:9" x14ac:dyDescent="0.2">
      <c r="B32" s="2"/>
      <c r="C32" s="3" t="s">
        <v>35</v>
      </c>
      <c r="D32" s="6">
        <v>323749.88</v>
      </c>
      <c r="E32" s="6">
        <v>163529.38</v>
      </c>
      <c r="F32" s="6">
        <f t="shared" si="7"/>
        <v>487279.26</v>
      </c>
      <c r="G32" s="6">
        <v>286580.77</v>
      </c>
      <c r="H32" s="6">
        <v>286580.77</v>
      </c>
      <c r="I32" s="6">
        <f t="shared" si="8"/>
        <v>200698.49</v>
      </c>
    </row>
    <row r="33" spans="2:9" x14ac:dyDescent="0.2">
      <c r="B33" s="2"/>
      <c r="C33" s="3" t="s">
        <v>36</v>
      </c>
      <c r="D33" s="6">
        <v>171569.97</v>
      </c>
      <c r="E33" s="6">
        <v>9280</v>
      </c>
      <c r="F33" s="6">
        <f t="shared" si="7"/>
        <v>180849.97</v>
      </c>
      <c r="G33" s="6">
        <v>159944.16</v>
      </c>
      <c r="H33" s="6">
        <v>159944.16</v>
      </c>
      <c r="I33" s="6">
        <f t="shared" si="8"/>
        <v>20905.809999999998</v>
      </c>
    </row>
    <row r="34" spans="2:9" x14ac:dyDescent="0.2">
      <c r="B34" s="2"/>
      <c r="C34" s="3" t="s">
        <v>37</v>
      </c>
      <c r="D34" s="6">
        <v>215249.67</v>
      </c>
      <c r="E34" s="6">
        <v>50642.95</v>
      </c>
      <c r="F34" s="6">
        <f t="shared" si="7"/>
        <v>265892.62</v>
      </c>
      <c r="G34" s="6">
        <v>198726.12</v>
      </c>
      <c r="H34" s="6">
        <v>198726.12</v>
      </c>
      <c r="I34" s="6">
        <f t="shared" si="8"/>
        <v>67166.5</v>
      </c>
    </row>
    <row r="35" spans="2:9" x14ac:dyDescent="0.2">
      <c r="B35" s="2"/>
      <c r="C35" s="3" t="s">
        <v>38</v>
      </c>
      <c r="D35" s="6">
        <v>235000</v>
      </c>
      <c r="E35" s="6">
        <v>80328.399999999994</v>
      </c>
      <c r="F35" s="6">
        <f t="shared" si="7"/>
        <v>315328.40000000002</v>
      </c>
      <c r="G35" s="6">
        <v>301557.21000000002</v>
      </c>
      <c r="H35" s="6">
        <v>301557.21000000002</v>
      </c>
      <c r="I35" s="6">
        <f t="shared" si="8"/>
        <v>13771.190000000002</v>
      </c>
    </row>
    <row r="36" spans="2:9" x14ac:dyDescent="0.2">
      <c r="B36" s="2"/>
      <c r="C36" s="3" t="s">
        <v>39</v>
      </c>
      <c r="D36" s="6">
        <v>147749.94</v>
      </c>
      <c r="E36" s="6">
        <v>134724.35999999999</v>
      </c>
      <c r="F36" s="6">
        <f t="shared" si="7"/>
        <v>282474.3</v>
      </c>
      <c r="G36" s="6">
        <v>148462</v>
      </c>
      <c r="H36" s="6">
        <v>148462</v>
      </c>
      <c r="I36" s="6">
        <f t="shared" si="8"/>
        <v>134012.29999999999</v>
      </c>
    </row>
    <row r="37" spans="2:9" s="9" customFormat="1" x14ac:dyDescent="0.2">
      <c r="B37" s="12" t="s">
        <v>40</v>
      </c>
      <c r="C37" s="13"/>
      <c r="D37" s="8">
        <f>SUM(D38:D46)</f>
        <v>3073819</v>
      </c>
      <c r="E37" s="8">
        <f t="shared" ref="E37:I37" si="9">SUM(E38:E46)</f>
        <v>358310.62</v>
      </c>
      <c r="F37" s="8">
        <f t="shared" si="9"/>
        <v>3432129.62</v>
      </c>
      <c r="G37" s="8">
        <f t="shared" si="9"/>
        <v>2512314.7100000004</v>
      </c>
      <c r="H37" s="8">
        <f t="shared" si="9"/>
        <v>2512314.7100000004</v>
      </c>
      <c r="I37" s="8">
        <f t="shared" si="9"/>
        <v>919814.90999999992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426600</v>
      </c>
      <c r="E40" s="6">
        <v>401</v>
      </c>
      <c r="F40" s="6">
        <f>D40+E40</f>
        <v>427001</v>
      </c>
      <c r="G40" s="6">
        <v>67948.22</v>
      </c>
      <c r="H40" s="6">
        <v>67948.22</v>
      </c>
      <c r="I40" s="6">
        <f>F40-H40</f>
        <v>359052.78</v>
      </c>
    </row>
    <row r="41" spans="2:9" x14ac:dyDescent="0.2">
      <c r="B41" s="2"/>
      <c r="C41" s="3" t="s">
        <v>44</v>
      </c>
      <c r="D41" s="6">
        <v>2347219</v>
      </c>
      <c r="E41" s="6">
        <v>357909.62</v>
      </c>
      <c r="F41" s="6">
        <f>D41+E41</f>
        <v>2705128.62</v>
      </c>
      <c r="G41" s="6">
        <v>2244366.4900000002</v>
      </c>
      <c r="H41" s="6">
        <v>2244366.4900000002</v>
      </c>
      <c r="I41" s="6">
        <f>F41-H41</f>
        <v>460762.12999999989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300000</v>
      </c>
      <c r="E43" s="6">
        <v>0</v>
      </c>
      <c r="F43" s="6">
        <f>D43+E43</f>
        <v>300000</v>
      </c>
      <c r="G43" s="6">
        <v>200000</v>
      </c>
      <c r="H43" s="6">
        <v>200000</v>
      </c>
      <c r="I43" s="6">
        <f>F43-H43</f>
        <v>100000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f>SUM(D48:D56)</f>
        <v>0</v>
      </c>
      <c r="E47" s="8">
        <f t="shared" ref="E47:I47" si="10">SUM(E48:E56)</f>
        <v>159772</v>
      </c>
      <c r="F47" s="8">
        <f t="shared" si="10"/>
        <v>159772</v>
      </c>
      <c r="G47" s="8">
        <f t="shared" si="10"/>
        <v>159772</v>
      </c>
      <c r="H47" s="8">
        <f t="shared" si="10"/>
        <v>159772</v>
      </c>
      <c r="I47" s="8">
        <f t="shared" si="10"/>
        <v>0</v>
      </c>
    </row>
    <row r="48" spans="2:9" x14ac:dyDescent="0.2">
      <c r="B48" s="2"/>
      <c r="C48" s="3" t="s">
        <v>51</v>
      </c>
      <c r="D48" s="6">
        <v>0</v>
      </c>
      <c r="E48" s="6">
        <v>32399</v>
      </c>
      <c r="F48" s="6">
        <f>D48+E48</f>
        <v>32399</v>
      </c>
      <c r="G48" s="6">
        <v>32399</v>
      </c>
      <c r="H48" s="6">
        <v>32399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23013</v>
      </c>
      <c r="F49" s="6">
        <f t="shared" ref="F49:F56" si="11">D49+E49</f>
        <v>23013</v>
      </c>
      <c r="G49" s="6">
        <v>23013</v>
      </c>
      <c r="H49" s="6">
        <v>23013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1"/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11"/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1"/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104360</v>
      </c>
      <c r="F53" s="6">
        <f t="shared" si="11"/>
        <v>104360</v>
      </c>
      <c r="G53" s="6">
        <v>104360</v>
      </c>
      <c r="H53" s="6">
        <v>104360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1"/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1"/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1"/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f>SUM(D58:D60)</f>
        <v>1300000</v>
      </c>
      <c r="E57" s="8">
        <f t="shared" ref="E57:I57" si="12">SUM(E58:E60)</f>
        <v>15260926.689999999</v>
      </c>
      <c r="F57" s="8">
        <f t="shared" si="12"/>
        <v>16560926.689999999</v>
      </c>
      <c r="G57" s="8">
        <f t="shared" si="12"/>
        <v>16052408.73</v>
      </c>
      <c r="H57" s="8">
        <f t="shared" si="12"/>
        <v>16052408.73</v>
      </c>
      <c r="I57" s="8">
        <f t="shared" si="12"/>
        <v>508517.9599999995</v>
      </c>
    </row>
    <row r="58" spans="2:9" x14ac:dyDescent="0.2">
      <c r="B58" s="2"/>
      <c r="C58" s="3" t="s">
        <v>61</v>
      </c>
      <c r="D58" s="6">
        <v>1300000</v>
      </c>
      <c r="E58" s="6">
        <v>12110062.08</v>
      </c>
      <c r="F58" s="6">
        <f>D58+E58</f>
        <v>13410062.08</v>
      </c>
      <c r="G58" s="6">
        <v>12901544.15</v>
      </c>
      <c r="H58" s="6">
        <v>12901544.15</v>
      </c>
      <c r="I58" s="6">
        <f>F58-G58</f>
        <v>508517.9299999997</v>
      </c>
    </row>
    <row r="59" spans="2:9" x14ac:dyDescent="0.2">
      <c r="B59" s="2"/>
      <c r="C59" s="3" t="s">
        <v>62</v>
      </c>
      <c r="D59" s="6">
        <v>0</v>
      </c>
      <c r="E59" s="6">
        <v>3150864.61</v>
      </c>
      <c r="F59" s="6">
        <f t="shared" ref="F59:F60" si="13">D59+E59</f>
        <v>3150864.61</v>
      </c>
      <c r="G59" s="6">
        <v>3150864.58</v>
      </c>
      <c r="H59" s="6">
        <v>3150864.58</v>
      </c>
      <c r="I59" s="6">
        <f t="shared" ref="I59:I60" si="14">F59-G59</f>
        <v>2.9999999795109034E-2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3"/>
        <v>0</v>
      </c>
      <c r="G60" s="6">
        <v>0</v>
      </c>
      <c r="H60" s="6">
        <v>0</v>
      </c>
      <c r="I60" s="6">
        <f t="shared" si="14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D9+D17+D27+D37+D57</f>
        <v>17883125.219999999</v>
      </c>
      <c r="E81" s="7">
        <f>E9+E17+E27+E37+E47+E57</f>
        <v>17112060.149999999</v>
      </c>
      <c r="F81" s="7">
        <f t="shared" ref="F81:I81" si="15">F9+F17+F27+F37+F47+F57</f>
        <v>34995185.369999997</v>
      </c>
      <c r="G81" s="7">
        <f t="shared" si="15"/>
        <v>32163820.970000003</v>
      </c>
      <c r="H81" s="7">
        <f t="shared" si="15"/>
        <v>32163340.730000004</v>
      </c>
      <c r="I81" s="7">
        <f t="shared" si="15"/>
        <v>2831364.3999999994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D57:E57" formulaRange="1"/>
    <ignoredError sqref="F17:I17 F27:I27" formula="1"/>
    <ignoredError sqref="F57:I5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2017-06-13T16:34:09Z</cp:lastPrinted>
  <dcterms:created xsi:type="dcterms:W3CDTF">2015-10-07T18:40:37Z</dcterms:created>
  <dcterms:modified xsi:type="dcterms:W3CDTF">2018-11-01T19:30:48Z</dcterms:modified>
</cp:coreProperties>
</file>