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15" yWindow="-90" windowWidth="12915" windowHeight="9660" activeTab="1"/>
  </bookViews>
  <sheets>
    <sheet name="NOTA EA-01 Y EA-02" sheetId="7" r:id="rId1"/>
    <sheet name="NOTA EA-03" sheetId="8" r:id="rId2"/>
  </sheets>
  <definedNames>
    <definedName name="_xlnm.Print_Area" localSheetId="0">'NOTA EA-01 Y EA-02'!$A$1:$G$88</definedName>
  </definedNames>
  <calcPr calcId="145621"/>
</workbook>
</file>

<file path=xl/calcChain.xml><?xml version="1.0" encoding="utf-8"?>
<calcChain xmlns="http://schemas.openxmlformats.org/spreadsheetml/2006/main">
  <c r="G52" i="7" l="1"/>
  <c r="G54" i="7" s="1"/>
  <c r="F52" i="7"/>
  <c r="F54" i="7" s="1"/>
  <c r="I17" i="8" l="1"/>
  <c r="I29" i="8"/>
  <c r="I41" i="8"/>
  <c r="I48" i="8"/>
  <c r="I52" i="8"/>
  <c r="I57" i="8"/>
  <c r="I64" i="8"/>
  <c r="I66" i="8" s="1"/>
  <c r="I43" i="8" l="1"/>
  <c r="I59" i="8"/>
  <c r="F85" i="7"/>
  <c r="F87" i="7" s="1"/>
  <c r="I68" i="8" l="1"/>
  <c r="F64" i="8"/>
  <c r="F66" i="8" s="1"/>
  <c r="F57" i="8"/>
  <c r="F52" i="8"/>
  <c r="F48" i="8"/>
  <c r="F41" i="8"/>
  <c r="F29" i="8"/>
  <c r="F17" i="8"/>
  <c r="F59" i="8" l="1"/>
  <c r="F43" i="8"/>
  <c r="F31" i="7"/>
  <c r="F27" i="7"/>
  <c r="F22" i="7"/>
  <c r="F16" i="7"/>
  <c r="F33" i="7" l="1"/>
  <c r="F68" i="8"/>
  <c r="G23" i="8" l="1"/>
  <c r="G63" i="8"/>
  <c r="G55" i="8"/>
  <c r="G51" i="8"/>
  <c r="G47" i="8"/>
  <c r="G39" i="8"/>
  <c r="G37" i="8"/>
  <c r="G35" i="8"/>
  <c r="G33" i="8"/>
  <c r="G28" i="8"/>
  <c r="G26" i="8"/>
  <c r="G24" i="8"/>
  <c r="G22" i="8"/>
  <c r="G20" i="8"/>
  <c r="G15" i="8"/>
  <c r="G13" i="8"/>
  <c r="G56" i="8"/>
  <c r="G54" i="8"/>
  <c r="G50" i="8"/>
  <c r="G40" i="8"/>
  <c r="G38" i="8"/>
  <c r="G36" i="8"/>
  <c r="G34" i="8"/>
  <c r="G32" i="8"/>
  <c r="G27" i="8"/>
  <c r="G25" i="8"/>
  <c r="G21" i="8"/>
  <c r="G16" i="8"/>
  <c r="G14" i="8"/>
  <c r="G31" i="7"/>
  <c r="G27" i="7"/>
  <c r="G22" i="7"/>
  <c r="G16" i="7"/>
  <c r="G85" i="7"/>
  <c r="G87" i="7" s="1"/>
  <c r="G68" i="8" l="1"/>
  <c r="J63" i="8"/>
  <c r="G33" i="7"/>
  <c r="J51" i="8" l="1"/>
  <c r="J55" i="8"/>
  <c r="J40" i="8"/>
  <c r="J22" i="8"/>
  <c r="J33" i="8"/>
  <c r="J34" i="8"/>
  <c r="J14" i="8"/>
  <c r="J35" i="8"/>
  <c r="J50" i="8"/>
  <c r="J26" i="8"/>
  <c r="J37" i="8"/>
  <c r="J25" i="8"/>
  <c r="J28" i="8"/>
  <c r="J20" i="8"/>
  <c r="J15" i="8"/>
  <c r="J32" i="8"/>
  <c r="J13" i="8"/>
  <c r="J21" i="8"/>
  <c r="J24" i="8"/>
  <c r="J56" i="8"/>
  <c r="J23" i="8"/>
  <c r="J36" i="8"/>
  <c r="J16" i="8"/>
  <c r="J54" i="8"/>
  <c r="J38" i="8"/>
  <c r="J27" i="8"/>
  <c r="J39" i="8"/>
  <c r="J47" i="8"/>
  <c r="J68" i="8" l="1"/>
</calcChain>
</file>

<file path=xl/sharedStrings.xml><?xml version="1.0" encoding="utf-8"?>
<sst xmlns="http://schemas.openxmlformats.org/spreadsheetml/2006/main" count="133" uniqueCount="101">
  <si>
    <t>Cuenta</t>
  </si>
  <si>
    <t>.</t>
  </si>
  <si>
    <t>(1)</t>
  </si>
  <si>
    <t>Descripción</t>
  </si>
  <si>
    <t>Nota EA-01 - Ingresos de Gestión</t>
  </si>
  <si>
    <t>IMPUESTOS</t>
  </si>
  <si>
    <t>IMPUESTOS SOBRE EL PATRIMONIO</t>
  </si>
  <si>
    <t>ACCESORIOS DE IMPUESTOS</t>
  </si>
  <si>
    <t>OTROS IMPUESTOS</t>
  </si>
  <si>
    <t>DERECHOS</t>
  </si>
  <si>
    <t>DERECHOS POR PRESTACIÓN DE SERVICIOS</t>
  </si>
  <si>
    <t>OTROS DERECHOS</t>
  </si>
  <si>
    <t>PRODUCTOS DE TIPO CORRIENTE</t>
  </si>
  <si>
    <t xml:space="preserve">PRODUCTOS DERIVADOS DEL USO Y APROVECHAMIENTO DE BIENES NO SUJETOS A RÉGIMEN DE </t>
  </si>
  <si>
    <t>DOMINIO PÚBLICO</t>
  </si>
  <si>
    <t>APROVECHAMIENTOS DE TIPO CORRIENTE</t>
  </si>
  <si>
    <t>OTROS APROVECHAMIENTOS</t>
  </si>
  <si>
    <t>Nota EA-03 - Gastos y Otras Pérdidas</t>
  </si>
  <si>
    <t>% Gasto Total</t>
  </si>
  <si>
    <t>GASTOS DE FUNCIONAMIENTO</t>
  </si>
  <si>
    <t>SERVICIOS PERSONALES</t>
  </si>
  <si>
    <t>MATERIALES Y SUMINISTROS</t>
  </si>
  <si>
    <t>SERVICIOS GENERALES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</si>
  <si>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</si>
  <si>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</si>
  <si>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</si>
  <si>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</si>
  <si>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</si>
  <si>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</si>
  <si>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</si>
  <si>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</si>
  <si>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</si>
  <si>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</si>
  <si>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</si>
  <si>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MATERIALES Y SUMINISTROS PARA SEGURIDAD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</si>
  <si>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</si>
  <si>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</si>
  <si>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</si>
  <si>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</si>
  <si>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</si>
  <si>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</si>
  <si>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</si>
  <si>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</si>
  <si>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</si>
  <si>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TRANSFERENICAS, ASIGNACIONES, SUBSIDIOS Y OTRAS AYUDAS SOCIALES</t>
  </si>
  <si>
    <t>AYUDAS SOCIALES</t>
  </si>
  <si>
    <t>AYUDAS SOCIALES A PERSONAS</t>
  </si>
  <si>
    <t>GASTOS Y OTRAS PÉRDIDAS</t>
  </si>
  <si>
    <t>Nota EA-02 - Otros Ingresos</t>
  </si>
  <si>
    <t>SUBSIDIOS</t>
  </si>
  <si>
    <t>Ref.</t>
  </si>
  <si>
    <t>MATERIALES PRIMAS Y MATERIALES DE PRODUCCION Y COMERCIALIZACION</t>
  </si>
  <si>
    <t>Acumulado</t>
  </si>
  <si>
    <t>AYUDAS SOCIALES A INSTITUCIONES</t>
  </si>
  <si>
    <t>INTERESES GANADOS DE VALORES, CREDITOS, BONOS Y OTROS.</t>
  </si>
  <si>
    <t>OTROS INGRESOS</t>
  </si>
  <si>
    <t>(2)</t>
  </si>
  <si>
    <t>ACCESORIOS DE DERECHOS</t>
  </si>
  <si>
    <t>Acumulado Anual</t>
  </si>
  <si>
    <t>Monto Acum</t>
  </si>
  <si>
    <t>Presidencia Municipal de San Juan de Sabinas</t>
  </si>
  <si>
    <t>PENSIONES Y JUBILACIONES</t>
  </si>
  <si>
    <t>PENSIONES</t>
  </si>
  <si>
    <t>JUBILACIONES</t>
  </si>
  <si>
    <t>OTRAS PENSIONES Y JUBILACIONES</t>
  </si>
  <si>
    <t>INTERESES, COMICIONES Y OTROS GASTOS DE LA DEUDA PUBLICA</t>
  </si>
  <si>
    <t>INTERESES DE LA DEUDA PUBLICA</t>
  </si>
  <si>
    <t>INTERESES DE LA DEUDA PUBLICA INTERNA</t>
  </si>
  <si>
    <t>Trimestral</t>
  </si>
  <si>
    <t>Monto</t>
  </si>
  <si>
    <t>(3)</t>
  </si>
  <si>
    <t>del 01 de Enero al 30 de Septiembre de 2018</t>
  </si>
  <si>
    <t>TOTAL INGRESOS DE GESTIÓN DEL 01 DE ENERO AL 30 DE SEPTIEMBRE DE 2018</t>
  </si>
  <si>
    <t>TOTAL DEL 01 DE ENERO AL 30 DE SEPTIEMBRE DE 2018</t>
  </si>
  <si>
    <t>TOTAL OTROS INGRESOS DEL 01 DE ENERO AL 30 DE SEPTIEMBRE DE 2018</t>
  </si>
  <si>
    <t>TOTAL GASTOS DE FUNCIONAMIENTO DEL 01 DE ENERO AL 30 DE SEPTIEMBRE DE 2018</t>
  </si>
  <si>
    <t>TOTAL TRANSFERENICAS, ASIGNACIONES, SUBSIDIOS Y OTRAS AYUDAS SOCIALES DEL 01 DE ENERO AL 30 DE SEPTIEMBRE DE 2018</t>
  </si>
  <si>
    <t>TOTAL INTERESES, COMICIONES Y OTROS GASTOS DE LA DEUDA PUBLICA DEL 01 DE ENERO AL 30 DE SEPTIEMBRE DE 2018</t>
  </si>
  <si>
    <t>TOTAL GASTOS Y OTRAS PÉRDIDAS DEL 01 DE ENERO AL 30 DE SEPTIEMBRE DE 2018</t>
  </si>
  <si>
    <t xml:space="preserve">      DE ENERO AL 30 DE SEPTIEMBRE DE 2018 RESPECTIVAMENTE.</t>
  </si>
  <si>
    <t xml:space="preserve">      AL 30 DE SEPTIEMBRE DE 2018 RESPECTIVAMENTE.</t>
  </si>
  <si>
    <t xml:space="preserve">      2018 Y DEL 01 DE ENERO AL 30 DE SEPTIEMBRE DE 2018 RESPECTIVAMENTE.</t>
  </si>
  <si>
    <t>Nota EA-01 - Participaciones y Aportaciones</t>
  </si>
  <si>
    <t>PARTICIPACIONES Y APORTACIONES</t>
  </si>
  <si>
    <t>PARTICIPACIONES</t>
  </si>
  <si>
    <t>APORTACIONES</t>
  </si>
  <si>
    <t>TOTAL DE PARTICIPACIONES Y APORTACIONES DEL 01 DE ENERO AL 30 DE SEPTIEMBRE DE 2018</t>
  </si>
  <si>
    <r>
      <rPr>
        <b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CORRESPONDE A LOS GASTOS NORMALES POR PAGO DE NÓMINA A LOS EMPLEADOS DEL MUNICIPIO POR EL PERÍODO REFERIDO  DEL 01 DE JULIO AL 30 DE SEPTIEMBRE DE 2018 Y DEL 01</t>
    </r>
  </si>
  <si>
    <r>
      <rPr>
        <b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CORRESPONDE A LOS GASTOS NORMALES POR SERVICIOS BASICOS COMO LUZ, AGUA Y TELEFONO DEL MUNICIPIO POR EL PERÍODO REFERIDO DEL 01 DE JULIO AL 30 DE SEPTIEMBRE DE </t>
    </r>
  </si>
  <si>
    <r>
      <rPr>
        <b/>
        <sz val="11"/>
        <color theme="1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 CORRESPONDE A LOS GASTOS POR APOYOS A PERSONAS OTORGADOS POR EL MUNICIPIO POR EL PERÍODO REFERIDO DEL 01 DE JULIO AL 30 DE SEPTIEMBRE DE 2018 Y DEL 01 DE ENERO</t>
    </r>
  </si>
  <si>
    <t>“Bajo protesta de decir verdad declaramos que los Estados Financieros y sus notas, son razonablemente correctos y son responsabilidad del emisor”</t>
  </si>
  <si>
    <t>LIC. JULIO IVAN LONG HERNANDEZ</t>
  </si>
  <si>
    <t>C.P. JESUS MANUEL GONZALEZ COLLAZO</t>
  </si>
  <si>
    <t>PRESIDENTE MUNICIPAL</t>
  </si>
  <si>
    <t>TESORERO MUNICIPAL</t>
  </si>
  <si>
    <t>LIC. JESUS MARCELINO BUENDIA ROSAS</t>
  </si>
  <si>
    <t>C.P. MAGDALENA ZAMBRANO DANIEL</t>
  </si>
  <si>
    <t>COMISIONADO DE HACIENDA</t>
  </si>
  <si>
    <t>CONTRALOR MUNICIPAL</t>
  </si>
  <si>
    <t>C. ESPERANZA CARABAZA RUIZ</t>
  </si>
  <si>
    <t>SINDICO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</si>
</sst>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double">
        <color indexed="64"/>
      </bottom>
      <diagonal/>
    </border>
    <border>
      <left style="medium">
        <color theme="3"/>
      </left>
      <right style="medium">
        <color theme="3"/>
      </right>
      <top/>
      <bottom style="double">
        <color indexed="64"/>
      </bottom>
      <diagonal/>
    </border>
    <border>
      <left/>
      <right style="medium">
        <color theme="3"/>
      </right>
      <top style="thin">
        <color indexed="64"/>
      </top>
      <bottom style="medium">
        <color indexed="64"/>
      </bottom>
      <diagonal/>
    </border>
    <border>
      <left/>
      <right style="medium">
        <color theme="3"/>
      </right>
      <top style="thin">
        <color indexed="64"/>
      </top>
      <bottom style="double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medium">
        <color theme="1"/>
      </bottom>
      <diagonal/>
    </border>
    <border>
      <left/>
      <right style="medium">
        <color theme="3"/>
      </right>
      <top style="thin">
        <color indexed="64"/>
      </top>
      <bottom style="medium">
        <color theme="1"/>
      </bottom>
      <diagonal/>
    </border>
    <border>
      <left style="medium">
        <color theme="3"/>
      </left>
      <right style="medium">
        <color theme="3"/>
      </right>
      <top style="thin">
        <color theme="1"/>
      </top>
      <bottom style="double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Fill="1" applyAlignment="1">
      <alignment horizontal="left"/>
    </xf>
    <xf numFmtId="0" fontId="2" fillId="0" borderId="0" xfId="0" applyFont="1" applyFill="1" applyBorder="1"/>
    <xf numFmtId="43" fontId="0" fillId="0" borderId="0" xfId="3" applyFont="1"/>
    <xf numFmtId="0" fontId="6" fillId="0" borderId="0" xfId="0" applyFont="1"/>
    <xf numFmtId="0" fontId="0" fillId="0" borderId="0" xfId="0" applyFill="1"/>
    <xf numFmtId="43" fontId="2" fillId="0" borderId="0" xfId="3" applyFont="1" applyFill="1" applyAlignment="1">
      <alignment horizontal="center"/>
    </xf>
    <xf numFmtId="43" fontId="2" fillId="0" borderId="0" xfId="3" applyFont="1"/>
    <xf numFmtId="43" fontId="2" fillId="0" borderId="0" xfId="3" applyFont="1" applyBorder="1"/>
    <xf numFmtId="9" fontId="2" fillId="0" borderId="0" xfId="2" applyFont="1" applyAlignment="1">
      <alignment vertical="center"/>
    </xf>
    <xf numFmtId="9" fontId="0" fillId="0" borderId="0" xfId="2" applyFont="1" applyAlignment="1">
      <alignment vertical="center"/>
    </xf>
    <xf numFmtId="9" fontId="2" fillId="0" borderId="0" xfId="2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3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3" fillId="0" borderId="4" xfId="0" applyFont="1" applyBorder="1" applyAlignment="1">
      <alignment horizontal="center"/>
    </xf>
    <xf numFmtId="0" fontId="2" fillId="0" borderId="8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5" xfId="0" applyFont="1" applyFill="1" applyBorder="1"/>
    <xf numFmtId="0" fontId="2" fillId="0" borderId="9" xfId="0" applyFont="1" applyBorder="1"/>
    <xf numFmtId="43" fontId="2" fillId="0" borderId="2" xfId="3" applyFont="1" applyBorder="1"/>
    <xf numFmtId="0" fontId="6" fillId="0" borderId="3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2" fillId="0" borderId="13" xfId="0" applyNumberFormat="1" applyFont="1" applyFill="1" applyBorder="1"/>
    <xf numFmtId="4" fontId="3" fillId="0" borderId="16" xfId="1" applyNumberFormat="1" applyFont="1" applyFill="1" applyBorder="1"/>
    <xf numFmtId="4" fontId="3" fillId="0" borderId="13" xfId="0" applyNumberFormat="1" applyFont="1" applyFill="1" applyBorder="1"/>
    <xf numFmtId="0" fontId="2" fillId="0" borderId="14" xfId="0" applyFont="1" applyFill="1" applyBorder="1"/>
    <xf numFmtId="0" fontId="6" fillId="0" borderId="7" xfId="0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0" fillId="0" borderId="13" xfId="0" applyBorder="1"/>
    <xf numFmtId="10" fontId="0" fillId="0" borderId="13" xfId="2" applyNumberFormat="1" applyFont="1" applyBorder="1" applyAlignment="1">
      <alignment horizontal="center"/>
    </xf>
    <xf numFmtId="10" fontId="0" fillId="0" borderId="13" xfId="2" applyNumberFormat="1" applyFont="1" applyBorder="1" applyAlignment="1">
      <alignment horizontal="center" wrapText="1"/>
    </xf>
    <xf numFmtId="9" fontId="6" fillId="0" borderId="13" xfId="2" applyFont="1" applyBorder="1" applyAlignment="1">
      <alignment horizontal="center"/>
    </xf>
    <xf numFmtId="0" fontId="0" fillId="0" borderId="14" xfId="0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2" fillId="0" borderId="8" xfId="0" applyNumberFormat="1" applyFont="1" applyFill="1" applyBorder="1"/>
    <xf numFmtId="43" fontId="2" fillId="0" borderId="8" xfId="3" applyFont="1" applyFill="1" applyBorder="1"/>
    <xf numFmtId="4" fontId="3" fillId="0" borderId="8" xfId="0" applyNumberFormat="1" applyFont="1" applyFill="1" applyBorder="1"/>
    <xf numFmtId="0" fontId="3" fillId="0" borderId="7" xfId="0" applyFont="1" applyFill="1" applyBorder="1" applyAlignment="1">
      <alignment horizontal="center"/>
    </xf>
    <xf numFmtId="43" fontId="3" fillId="0" borderId="18" xfId="3" applyFont="1" applyFill="1" applyBorder="1"/>
    <xf numFmtId="4" fontId="3" fillId="0" borderId="18" xfId="0" applyNumberFormat="1" applyFont="1" applyFill="1" applyBorder="1"/>
    <xf numFmtId="4" fontId="3" fillId="0" borderId="19" xfId="1" applyNumberFormat="1" applyFont="1" applyFill="1" applyBorder="1"/>
    <xf numFmtId="0" fontId="2" fillId="0" borderId="9" xfId="0" applyFont="1" applyFill="1" applyBorder="1"/>
    <xf numFmtId="43" fontId="3" fillId="0" borderId="1" xfId="3" applyFont="1" applyBorder="1" applyAlignment="1">
      <alignment horizontal="center"/>
    </xf>
    <xf numFmtId="43" fontId="2" fillId="0" borderId="13" xfId="3" applyFont="1" applyBorder="1"/>
    <xf numFmtId="43" fontId="3" fillId="0" borderId="20" xfId="3" applyFont="1" applyFill="1" applyBorder="1"/>
    <xf numFmtId="43" fontId="3" fillId="0" borderId="13" xfId="3" applyFont="1" applyBorder="1" applyAlignment="1">
      <alignment horizontal="center"/>
    </xf>
    <xf numFmtId="43" fontId="3" fillId="0" borderId="16" xfId="3" applyFont="1" applyFill="1" applyBorder="1"/>
    <xf numFmtId="43" fontId="2" fillId="0" borderId="14" xfId="3" applyFont="1" applyBorder="1"/>
    <xf numFmtId="0" fontId="0" fillId="0" borderId="0" xfId="0" applyFill="1" applyBorder="1"/>
    <xf numFmtId="0" fontId="0" fillId="0" borderId="8" xfId="0" applyFill="1" applyBorder="1"/>
    <xf numFmtId="43" fontId="0" fillId="0" borderId="0" xfId="3" applyFont="1" applyBorder="1"/>
    <xf numFmtId="0" fontId="3" fillId="0" borderId="2" xfId="0" applyFont="1" applyFill="1" applyBorder="1" applyAlignment="1">
      <alignment horizontal="center"/>
    </xf>
    <xf numFmtId="0" fontId="0" fillId="0" borderId="9" xfId="0" applyFill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2" fillId="0" borderId="13" xfId="0" applyFont="1" applyBorder="1"/>
    <xf numFmtId="0" fontId="3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43" fontId="0" fillId="0" borderId="14" xfId="3" applyFont="1" applyBorder="1"/>
    <xf numFmtId="43" fontId="3" fillId="0" borderId="21" xfId="3" applyFont="1" applyFill="1" applyBorder="1"/>
    <xf numFmtId="43" fontId="3" fillId="0" borderId="22" xfId="3" applyFont="1" applyFill="1" applyBorder="1"/>
    <xf numFmtId="43" fontId="3" fillId="0" borderId="23" xfId="3" applyFont="1" applyBorder="1"/>
    <xf numFmtId="43" fontId="0" fillId="0" borderId="0" xfId="0" applyNumberFormat="1" applyFill="1"/>
    <xf numFmtId="0" fontId="0" fillId="0" borderId="0" xfId="0" applyBorder="1"/>
    <xf numFmtId="43" fontId="3" fillId="0" borderId="3" xfId="3" applyFont="1" applyBorder="1" applyAlignment="1">
      <alignment horizontal="center"/>
    </xf>
    <xf numFmtId="43" fontId="3" fillId="0" borderId="0" xfId="3" applyFont="1" applyBorder="1" applyAlignment="1">
      <alignment horizontal="center"/>
    </xf>
    <xf numFmtId="4" fontId="2" fillId="0" borderId="0" xfId="0" applyNumberFormat="1" applyFont="1" applyFill="1" applyBorder="1"/>
    <xf numFmtId="4" fontId="3" fillId="0" borderId="24" xfId="0" applyNumberFormat="1" applyFont="1" applyFill="1" applyBorder="1"/>
    <xf numFmtId="4" fontId="3" fillId="0" borderId="0" xfId="0" applyNumberFormat="1" applyFont="1" applyFill="1" applyBorder="1"/>
    <xf numFmtId="4" fontId="3" fillId="0" borderId="11" xfId="1" applyNumberFormat="1" applyFont="1" applyFill="1" applyBorder="1"/>
    <xf numFmtId="4" fontId="3" fillId="0" borderId="20" xfId="0" applyNumberFormat="1" applyFont="1" applyFill="1" applyBorder="1"/>
    <xf numFmtId="0" fontId="6" fillId="0" borderId="4" xfId="0" applyFont="1" applyBorder="1" applyAlignment="1">
      <alignment horizontal="center"/>
    </xf>
    <xf numFmtId="43" fontId="6" fillId="0" borderId="3" xfId="3" applyFont="1" applyFill="1" applyBorder="1" applyAlignment="1">
      <alignment horizontal="center"/>
    </xf>
    <xf numFmtId="9" fontId="6" fillId="0" borderId="1" xfId="2" applyFont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5" xfId="0" applyFont="1" applyBorder="1"/>
    <xf numFmtId="0" fontId="0" fillId="0" borderId="0" xfId="0" applyFont="1" applyBorder="1"/>
    <xf numFmtId="0" fontId="0" fillId="0" borderId="8" xfId="0" applyFont="1" applyBorder="1"/>
    <xf numFmtId="9" fontId="0" fillId="0" borderId="13" xfId="2" applyFont="1" applyBorder="1" applyAlignment="1">
      <alignment vertical="center"/>
    </xf>
    <xf numFmtId="4" fontId="0" fillId="0" borderId="13" xfId="0" applyNumberFormat="1" applyFont="1" applyFill="1" applyBorder="1"/>
    <xf numFmtId="0" fontId="0" fillId="0" borderId="1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/>
    <xf numFmtId="9" fontId="0" fillId="0" borderId="13" xfId="2" applyFont="1" applyBorder="1" applyAlignment="1">
      <alignment horizontal="center" vertical="center"/>
    </xf>
    <xf numFmtId="0" fontId="0" fillId="0" borderId="5" xfId="0" applyFont="1" applyBorder="1" applyAlignment="1">
      <alignment horizontal="left"/>
    </xf>
    <xf numFmtId="10" fontId="0" fillId="0" borderId="13" xfId="2" applyNumberFormat="1" applyFont="1" applyBorder="1" applyAlignment="1">
      <alignment horizontal="center" vertical="center"/>
    </xf>
    <xf numFmtId="0" fontId="0" fillId="0" borderId="5" xfId="0" applyFont="1" applyFill="1" applyBorder="1"/>
    <xf numFmtId="0" fontId="0" fillId="0" borderId="0" xfId="0" applyFont="1" applyFill="1" applyBorder="1"/>
    <xf numFmtId="0" fontId="0" fillId="0" borderId="8" xfId="0" applyFont="1" applyFill="1" applyBorder="1"/>
    <xf numFmtId="43" fontId="0" fillId="0" borderId="0" xfId="3" applyFont="1" applyFill="1" applyBorder="1"/>
    <xf numFmtId="10" fontId="0" fillId="0" borderId="13" xfId="2" applyNumberFormat="1" applyFont="1" applyFill="1" applyBorder="1" applyAlignment="1">
      <alignment horizontal="center" vertical="center"/>
    </xf>
    <xf numFmtId="43" fontId="6" fillId="0" borderId="10" xfId="3" applyFont="1" applyFill="1" applyBorder="1"/>
    <xf numFmtId="10" fontId="6" fillId="0" borderId="13" xfId="2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" fontId="6" fillId="0" borderId="15" xfId="0" applyNumberFormat="1" applyFont="1" applyFill="1" applyBorder="1"/>
    <xf numFmtId="0" fontId="6" fillId="0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43" fontId="6" fillId="0" borderId="0" xfId="3" applyFont="1" applyFill="1" applyBorder="1" applyAlignment="1">
      <alignment horizontal="center"/>
    </xf>
    <xf numFmtId="10" fontId="6" fillId="0" borderId="13" xfId="2" applyNumberFormat="1" applyFont="1" applyFill="1" applyBorder="1" applyAlignment="1">
      <alignment horizontal="center" vertical="center"/>
    </xf>
    <xf numFmtId="43" fontId="6" fillId="0" borderId="11" xfId="3" applyFont="1" applyFill="1" applyBorder="1"/>
    <xf numFmtId="4" fontId="6" fillId="0" borderId="16" xfId="1" applyNumberFormat="1" applyFont="1" applyFill="1" applyBorder="1"/>
    <xf numFmtId="4" fontId="6" fillId="0" borderId="13" xfId="1" applyNumberFormat="1" applyFont="1" applyFill="1" applyBorder="1"/>
    <xf numFmtId="4" fontId="6" fillId="0" borderId="13" xfId="0" applyNumberFormat="1" applyFont="1" applyFill="1" applyBorder="1"/>
    <xf numFmtId="43" fontId="6" fillId="0" borderId="12" xfId="3" applyFont="1" applyFill="1" applyBorder="1" applyAlignment="1">
      <alignment wrapText="1"/>
    </xf>
    <xf numFmtId="10" fontId="6" fillId="0" borderId="13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6" fillId="0" borderId="17" xfId="1" applyNumberFormat="1" applyFont="1" applyFill="1" applyBorder="1" applyAlignment="1">
      <alignment wrapText="1"/>
    </xf>
    <xf numFmtId="0" fontId="0" fillId="0" borderId="5" xfId="0" applyFont="1" applyFill="1" applyBorder="1" applyAlignment="1">
      <alignment horizontal="left"/>
    </xf>
    <xf numFmtId="43" fontId="0" fillId="0" borderId="0" xfId="3" applyFont="1" applyFill="1" applyBorder="1" applyAlignment="1">
      <alignment horizontal="center"/>
    </xf>
    <xf numFmtId="0" fontId="0" fillId="0" borderId="5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3" xfId="0" applyFont="1" applyFill="1" applyBorder="1"/>
    <xf numFmtId="9" fontId="6" fillId="0" borderId="13" xfId="2" applyNumberFormat="1" applyFont="1" applyBorder="1" applyAlignment="1">
      <alignment horizontal="center" vertical="center"/>
    </xf>
    <xf numFmtId="0" fontId="0" fillId="0" borderId="6" xfId="0" applyFont="1" applyBorder="1"/>
    <xf numFmtId="0" fontId="0" fillId="0" borderId="2" xfId="0" applyFont="1" applyBorder="1"/>
    <xf numFmtId="0" fontId="0" fillId="0" borderId="9" xfId="0" applyFont="1" applyBorder="1"/>
    <xf numFmtId="43" fontId="0" fillId="0" borderId="2" xfId="3" applyFont="1" applyBorder="1"/>
    <xf numFmtId="9" fontId="0" fillId="0" borderId="14" xfId="2" applyFont="1" applyBorder="1" applyAlignment="1">
      <alignment vertical="center"/>
    </xf>
    <xf numFmtId="0" fontId="0" fillId="0" borderId="14" xfId="0" applyFont="1" applyFill="1" applyBorder="1"/>
    <xf numFmtId="0" fontId="0" fillId="0" borderId="14" xfId="0" applyFont="1" applyBorder="1"/>
    <xf numFmtId="0" fontId="0" fillId="0" borderId="0" xfId="0" applyFont="1"/>
    <xf numFmtId="0" fontId="0" fillId="0" borderId="0" xfId="0" applyFont="1" applyFill="1"/>
    <xf numFmtId="4" fontId="0" fillId="0" borderId="0" xfId="0" applyNumberFormat="1" applyFont="1" applyFill="1"/>
    <xf numFmtId="0" fontId="7" fillId="0" borderId="0" xfId="0" applyFont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9" fontId="7" fillId="0" borderId="0" xfId="2" applyFont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/>
    <xf numFmtId="4" fontId="10" fillId="0" borderId="0" xfId="0" applyNumberFormat="1" applyFont="1" applyBorder="1" applyAlignment="1">
      <alignment horizontal="right"/>
    </xf>
    <xf numFmtId="4" fontId="10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9" fontId="0" fillId="0" borderId="0" xfId="2" applyFont="1" applyBorder="1" applyAlignment="1">
      <alignment vertical="center"/>
    </xf>
    <xf numFmtId="0" fontId="0" fillId="0" borderId="25" xfId="0" applyBorder="1"/>
    <xf numFmtId="4" fontId="0" fillId="0" borderId="25" xfId="0" applyNumberFormat="1" applyBorder="1" applyAlignment="1">
      <alignment horizontal="right"/>
    </xf>
    <xf numFmtId="0" fontId="10" fillId="0" borderId="2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 applyAlignment="1"/>
    <xf numFmtId="9" fontId="0" fillId="0" borderId="25" xfId="2" applyFont="1" applyBorder="1" applyAlignment="1">
      <alignment vertical="center"/>
    </xf>
    <xf numFmtId="0" fontId="0" fillId="0" borderId="25" xfId="0" applyFill="1" applyBorder="1"/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1</xdr:col>
      <xdr:colOff>180975</xdr:colOff>
      <xdr:row>6</xdr:row>
      <xdr:rowOff>133350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1066800" cy="1333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1</xdr:row>
      <xdr:rowOff>76200</xdr:rowOff>
    </xdr:from>
    <xdr:to>
      <xdr:col>6</xdr:col>
      <xdr:colOff>771525</xdr:colOff>
      <xdr:row>5</xdr:row>
      <xdr:rowOff>142875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266700"/>
          <a:ext cx="143827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72</xdr:row>
      <xdr:rowOff>0</xdr:rowOff>
    </xdr:from>
    <xdr:to>
      <xdr:col>1</xdr:col>
      <xdr:colOff>276225</xdr:colOff>
      <xdr:row>77</xdr:row>
      <xdr:rowOff>180975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715250"/>
          <a:ext cx="1066800" cy="13335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72</xdr:row>
      <xdr:rowOff>47625</xdr:rowOff>
    </xdr:from>
    <xdr:to>
      <xdr:col>6</xdr:col>
      <xdr:colOff>714375</xdr:colOff>
      <xdr:row>76</xdr:row>
      <xdr:rowOff>114300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762875"/>
          <a:ext cx="1438275" cy="1028700"/>
        </a:xfrm>
        <a:prstGeom prst="rect">
          <a:avLst/>
        </a:prstGeom>
      </xdr:spPr>
    </xdr:pic>
    <xdr:clientData/>
  </xdr:twoCellAnchor>
  <xdr:oneCellAnchor>
    <xdr:from>
      <xdr:col>0</xdr:col>
      <xdr:colOff>142875</xdr:colOff>
      <xdr:row>37</xdr:row>
      <xdr:rowOff>142875</xdr:rowOff>
    </xdr:from>
    <xdr:ext cx="1066800" cy="1333500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1066800" cy="1333500"/>
        </a:xfrm>
        <a:prstGeom prst="rect">
          <a:avLst/>
        </a:prstGeom>
      </xdr:spPr>
    </xdr:pic>
    <xdr:clientData/>
  </xdr:oneCellAnchor>
  <xdr:oneCellAnchor>
    <xdr:from>
      <xdr:col>5</xdr:col>
      <xdr:colOff>276225</xdr:colOff>
      <xdr:row>38</xdr:row>
      <xdr:rowOff>76200</xdr:rowOff>
    </xdr:from>
    <xdr:ext cx="1438275" cy="1028700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266700"/>
          <a:ext cx="1438275" cy="1028700"/>
        </a:xfrm>
        <a:prstGeom prst="rect">
          <a:avLst/>
        </a:prstGeom>
      </xdr:spPr>
    </xdr:pic>
    <xdr:clientData/>
  </xdr:oneCellAnchor>
  <xdr:twoCellAnchor>
    <xdr:from>
      <xdr:col>0</xdr:col>
      <xdr:colOff>28575</xdr:colOff>
      <xdr:row>71</xdr:row>
      <xdr:rowOff>57150</xdr:rowOff>
    </xdr:from>
    <xdr:to>
      <xdr:col>6</xdr:col>
      <xdr:colOff>1019175</xdr:colOff>
      <xdr:row>78</xdr:row>
      <xdr:rowOff>171450</xdr:rowOff>
    </xdr:to>
    <xdr:sp macro="" textlink="">
      <xdr:nvSpPr>
        <xdr:cNvPr id="4" name="3 Redondear rectángulo de esquina diagonal"/>
        <xdr:cNvSpPr/>
      </xdr:nvSpPr>
      <xdr:spPr>
        <a:xfrm>
          <a:off x="28575" y="10696575"/>
          <a:ext cx="8181975" cy="1647825"/>
        </a:xfrm>
        <a:prstGeom prst="round2Diag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38100</xdr:colOff>
      <xdr:row>37</xdr:row>
      <xdr:rowOff>104776</xdr:rowOff>
    </xdr:from>
    <xdr:to>
      <xdr:col>6</xdr:col>
      <xdr:colOff>990600</xdr:colOff>
      <xdr:row>44</xdr:row>
      <xdr:rowOff>9525</xdr:rowOff>
    </xdr:to>
    <xdr:sp macro="" textlink="">
      <xdr:nvSpPr>
        <xdr:cNvPr id="12" name="11 Redondear rectángulo de esquina diagonal"/>
        <xdr:cNvSpPr/>
      </xdr:nvSpPr>
      <xdr:spPr>
        <a:xfrm>
          <a:off x="38100" y="7248526"/>
          <a:ext cx="8143875" cy="1438274"/>
        </a:xfrm>
        <a:prstGeom prst="round2Diag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19050</xdr:colOff>
      <xdr:row>0</xdr:row>
      <xdr:rowOff>95251</xdr:rowOff>
    </xdr:from>
    <xdr:to>
      <xdr:col>6</xdr:col>
      <xdr:colOff>1009650</xdr:colOff>
      <xdr:row>7</xdr:row>
      <xdr:rowOff>47626</xdr:rowOff>
    </xdr:to>
    <xdr:sp macro="" textlink="">
      <xdr:nvSpPr>
        <xdr:cNvPr id="13" name="12 Redondear rectángulo de esquina diagonal"/>
        <xdr:cNvSpPr/>
      </xdr:nvSpPr>
      <xdr:spPr>
        <a:xfrm>
          <a:off x="19050" y="95251"/>
          <a:ext cx="8181975" cy="1485900"/>
        </a:xfrm>
        <a:prstGeom prst="round2Diag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161925</xdr:rowOff>
    </xdr:from>
    <xdr:to>
      <xdr:col>1</xdr:col>
      <xdr:colOff>285750</xdr:colOff>
      <xdr:row>6</xdr:row>
      <xdr:rowOff>152400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52425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52918</xdr:colOff>
      <xdr:row>0</xdr:row>
      <xdr:rowOff>31750</xdr:rowOff>
    </xdr:from>
    <xdr:to>
      <xdr:col>10</xdr:col>
      <xdr:colOff>433918</xdr:colOff>
      <xdr:row>6</xdr:row>
      <xdr:rowOff>127000</xdr:rowOff>
    </xdr:to>
    <xdr:sp macro="" textlink="">
      <xdr:nvSpPr>
        <xdr:cNvPr id="2" name="1 Redondear rectángulo de esquina del mismo lado"/>
        <xdr:cNvSpPr/>
      </xdr:nvSpPr>
      <xdr:spPr>
        <a:xfrm>
          <a:off x="52918" y="222250"/>
          <a:ext cx="10604500" cy="1449917"/>
        </a:xfrm>
        <a:prstGeom prst="round2Same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296333</xdr:colOff>
      <xdr:row>1</xdr:row>
      <xdr:rowOff>116417</xdr:rowOff>
    </xdr:from>
    <xdr:to>
      <xdr:col>9</xdr:col>
      <xdr:colOff>714058</xdr:colOff>
      <xdr:row>5</xdr:row>
      <xdr:rowOff>49742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583" y="497417"/>
          <a:ext cx="1349058" cy="906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H231"/>
  <sheetViews>
    <sheetView topLeftCell="A79" workbookViewId="0">
      <selection activeCell="A92" sqref="A92"/>
    </sheetView>
  </sheetViews>
  <sheetFormatPr baseColWidth="10" defaultRowHeight="15" x14ac:dyDescent="0.2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34.42578125" customWidth="1"/>
    <col min="6" max="6" width="14.140625" style="7" bestFit="1" customWidth="1"/>
    <col min="7" max="7" width="15.5703125" style="9" customWidth="1"/>
    <col min="8" max="8" width="15.140625" style="8" bestFit="1" customWidth="1"/>
  </cols>
  <sheetData>
    <row r="1" spans="1:8" x14ac:dyDescent="0.25">
      <c r="H1"/>
    </row>
    <row r="2" spans="1:8" x14ac:dyDescent="0.25">
      <c r="H2"/>
    </row>
    <row r="3" spans="1:8" ht="23.25" x14ac:dyDescent="0.35">
      <c r="A3" s="148" t="s">
        <v>60</v>
      </c>
      <c r="B3" s="148"/>
      <c r="C3" s="148"/>
      <c r="D3" s="148"/>
      <c r="E3" s="148"/>
      <c r="F3" s="148"/>
      <c r="G3" s="148"/>
      <c r="H3"/>
    </row>
    <row r="4" spans="1:8" ht="18.75" x14ac:dyDescent="0.3">
      <c r="A4" s="149" t="s">
        <v>4</v>
      </c>
      <c r="B4" s="149"/>
      <c r="C4" s="149"/>
      <c r="D4" s="149"/>
      <c r="E4" s="149"/>
      <c r="F4" s="149"/>
      <c r="G4" s="149"/>
      <c r="H4"/>
    </row>
    <row r="5" spans="1:8" ht="18.75" x14ac:dyDescent="0.3">
      <c r="A5" s="149" t="s">
        <v>71</v>
      </c>
      <c r="B5" s="149"/>
      <c r="C5" s="149"/>
      <c r="D5" s="149"/>
      <c r="E5" s="149"/>
      <c r="F5" s="149"/>
      <c r="G5" s="149"/>
      <c r="H5"/>
    </row>
    <row r="6" spans="1:8" x14ac:dyDescent="0.25">
      <c r="A6" s="3"/>
      <c r="B6" s="3"/>
      <c r="C6" s="3"/>
      <c r="D6" s="3"/>
      <c r="E6" s="3"/>
      <c r="F6" s="10"/>
      <c r="H6"/>
    </row>
    <row r="7" spans="1:8" x14ac:dyDescent="0.25">
      <c r="A7" s="3"/>
      <c r="B7" s="3"/>
      <c r="C7" s="3"/>
      <c r="D7" s="3"/>
      <c r="E7" s="3"/>
      <c r="F7" s="10"/>
      <c r="H7"/>
    </row>
    <row r="8" spans="1:8" x14ac:dyDescent="0.25">
      <c r="A8" s="3"/>
      <c r="B8" s="3"/>
      <c r="C8" s="3"/>
      <c r="D8" s="3"/>
      <c r="E8" s="3"/>
      <c r="F8" s="10"/>
      <c r="H8"/>
    </row>
    <row r="9" spans="1:8" ht="15.75" thickBot="1" x14ac:dyDescent="0.3">
      <c r="A9" s="1"/>
      <c r="B9" s="1"/>
      <c r="C9" s="1"/>
      <c r="D9" s="1"/>
      <c r="E9" s="1"/>
      <c r="F9" s="11"/>
      <c r="H9"/>
    </row>
    <row r="10" spans="1:8" ht="15.75" thickBot="1" x14ac:dyDescent="0.3">
      <c r="A10" s="23" t="s">
        <v>0</v>
      </c>
      <c r="B10" s="150" t="s">
        <v>3</v>
      </c>
      <c r="C10" s="151"/>
      <c r="D10" s="151"/>
      <c r="E10" s="152"/>
      <c r="F10" s="57" t="s">
        <v>68</v>
      </c>
      <c r="G10" s="52" t="s">
        <v>58</v>
      </c>
      <c r="H10"/>
    </row>
    <row r="11" spans="1:8" x14ac:dyDescent="0.25">
      <c r="A11" s="19"/>
      <c r="B11" s="19"/>
      <c r="C11" s="2"/>
      <c r="D11" s="2"/>
      <c r="E11" s="24"/>
      <c r="F11" s="58"/>
      <c r="G11" s="49"/>
      <c r="H11"/>
    </row>
    <row r="12" spans="1:8" x14ac:dyDescent="0.25">
      <c r="A12" s="20">
        <v>411</v>
      </c>
      <c r="B12" s="25" t="s">
        <v>5</v>
      </c>
      <c r="C12" s="2"/>
      <c r="D12" s="2"/>
      <c r="E12" s="24"/>
      <c r="F12" s="58"/>
      <c r="G12" s="49"/>
      <c r="H12"/>
    </row>
    <row r="13" spans="1:8" x14ac:dyDescent="0.25">
      <c r="A13" s="21">
        <v>4112</v>
      </c>
      <c r="B13" s="19" t="s">
        <v>6</v>
      </c>
      <c r="C13" s="2"/>
      <c r="D13" s="2"/>
      <c r="E13" s="24"/>
      <c r="F13" s="58">
        <v>1000639.83</v>
      </c>
      <c r="G13" s="50">
        <v>7972727.96</v>
      </c>
      <c r="H13"/>
    </row>
    <row r="14" spans="1:8" x14ac:dyDescent="0.25">
      <c r="A14" s="21">
        <v>4117</v>
      </c>
      <c r="B14" s="19" t="s">
        <v>7</v>
      </c>
      <c r="C14" s="2"/>
      <c r="D14" s="2"/>
      <c r="E14" s="24"/>
      <c r="F14" s="58">
        <v>119948.44</v>
      </c>
      <c r="G14" s="50">
        <v>750833.68</v>
      </c>
      <c r="H14"/>
    </row>
    <row r="15" spans="1:8" x14ac:dyDescent="0.25">
      <c r="A15" s="21">
        <v>4119</v>
      </c>
      <c r="B15" s="19" t="s">
        <v>8</v>
      </c>
      <c r="C15" s="2"/>
      <c r="D15" s="2"/>
      <c r="E15" s="24"/>
      <c r="F15" s="58">
        <v>27753.5</v>
      </c>
      <c r="G15" s="50">
        <v>78164.14</v>
      </c>
      <c r="H15"/>
    </row>
    <row r="16" spans="1:8" ht="15.75" thickBot="1" x14ac:dyDescent="0.3">
      <c r="A16" s="19"/>
      <c r="B16" s="145" t="s">
        <v>73</v>
      </c>
      <c r="C16" s="146"/>
      <c r="D16" s="146"/>
      <c r="E16" s="147"/>
      <c r="F16" s="59">
        <f>SUM(F13:F15)</f>
        <v>1148341.77</v>
      </c>
      <c r="G16" s="53">
        <f>SUM(G13:G15)</f>
        <v>8801725.7800000012</v>
      </c>
      <c r="H16"/>
    </row>
    <row r="17" spans="1:8" x14ac:dyDescent="0.25">
      <c r="A17" s="19"/>
      <c r="B17" s="19"/>
      <c r="C17" s="2"/>
      <c r="D17" s="2"/>
      <c r="E17" s="24"/>
      <c r="F17" s="58"/>
      <c r="G17" s="49"/>
      <c r="H17"/>
    </row>
    <row r="18" spans="1:8" x14ac:dyDescent="0.25">
      <c r="A18" s="20">
        <v>414</v>
      </c>
      <c r="B18" s="25" t="s">
        <v>9</v>
      </c>
      <c r="C18" s="2"/>
      <c r="D18" s="2"/>
      <c r="E18" s="24"/>
      <c r="F18" s="58"/>
      <c r="G18" s="49"/>
      <c r="H18"/>
    </row>
    <row r="19" spans="1:8" x14ac:dyDescent="0.25">
      <c r="A19" s="21">
        <v>4143</v>
      </c>
      <c r="B19" s="19" t="s">
        <v>10</v>
      </c>
      <c r="C19" s="2"/>
      <c r="D19" s="2"/>
      <c r="E19" s="24"/>
      <c r="F19" s="58">
        <v>4076372</v>
      </c>
      <c r="G19" s="49">
        <v>10930310.1</v>
      </c>
      <c r="H19"/>
    </row>
    <row r="20" spans="1:8" x14ac:dyDescent="0.25">
      <c r="A20" s="21">
        <v>4144</v>
      </c>
      <c r="B20" s="19" t="s">
        <v>57</v>
      </c>
      <c r="C20" s="2"/>
      <c r="D20" s="2"/>
      <c r="E20" s="24"/>
      <c r="F20" s="58">
        <v>0</v>
      </c>
      <c r="G20" s="49">
        <v>22791.8</v>
      </c>
      <c r="H20"/>
    </row>
    <row r="21" spans="1:8" x14ac:dyDescent="0.25">
      <c r="A21" s="21">
        <v>4149</v>
      </c>
      <c r="B21" s="19" t="s">
        <v>11</v>
      </c>
      <c r="C21" s="2"/>
      <c r="D21" s="2"/>
      <c r="E21" s="24"/>
      <c r="F21" s="58">
        <v>102666</v>
      </c>
      <c r="G21" s="49">
        <v>1238201.5</v>
      </c>
      <c r="H21"/>
    </row>
    <row r="22" spans="1:8" ht="15.75" thickBot="1" x14ac:dyDescent="0.3">
      <c r="A22" s="19"/>
      <c r="B22" s="145" t="s">
        <v>73</v>
      </c>
      <c r="C22" s="146"/>
      <c r="D22" s="146"/>
      <c r="E22" s="147"/>
      <c r="F22" s="59">
        <f>SUM(F19:F21)</f>
        <v>4179038</v>
      </c>
      <c r="G22" s="54">
        <f>SUM(G19:G21)</f>
        <v>12191303.4</v>
      </c>
      <c r="H22"/>
    </row>
    <row r="23" spans="1:8" x14ac:dyDescent="0.25">
      <c r="A23" s="19"/>
      <c r="B23" s="19"/>
      <c r="C23" s="2"/>
      <c r="D23" s="2"/>
      <c r="E23" s="24"/>
      <c r="F23" s="58"/>
      <c r="G23" s="49"/>
      <c r="H23"/>
    </row>
    <row r="24" spans="1:8" x14ac:dyDescent="0.25">
      <c r="A24" s="20">
        <v>415</v>
      </c>
      <c r="B24" s="25" t="s">
        <v>12</v>
      </c>
      <c r="C24" s="2"/>
      <c r="D24" s="2"/>
      <c r="E24" s="24"/>
      <c r="F24" s="58"/>
      <c r="G24" s="49"/>
      <c r="H24"/>
    </row>
    <row r="25" spans="1:8" x14ac:dyDescent="0.25">
      <c r="A25" s="21">
        <v>4151</v>
      </c>
      <c r="B25" s="19" t="s">
        <v>13</v>
      </c>
      <c r="C25" s="2"/>
      <c r="D25" s="2"/>
      <c r="E25" s="24"/>
      <c r="F25" s="58"/>
      <c r="G25" s="49"/>
      <c r="H25"/>
    </row>
    <row r="26" spans="1:8" x14ac:dyDescent="0.25">
      <c r="A26" s="21"/>
      <c r="B26" s="19" t="s">
        <v>14</v>
      </c>
      <c r="C26" s="2"/>
      <c r="D26" s="2"/>
      <c r="E26" s="24"/>
      <c r="F26" s="58">
        <v>17342.5</v>
      </c>
      <c r="G26" s="49">
        <v>54077.5</v>
      </c>
      <c r="H26"/>
    </row>
    <row r="27" spans="1:8" ht="15.75" thickBot="1" x14ac:dyDescent="0.3">
      <c r="A27" s="19"/>
      <c r="B27" s="145" t="s">
        <v>73</v>
      </c>
      <c r="C27" s="146"/>
      <c r="D27" s="146"/>
      <c r="E27" s="147"/>
      <c r="F27" s="59">
        <f>SUM(F25:F26)</f>
        <v>17342.5</v>
      </c>
      <c r="G27" s="54">
        <f>SUM(G25:G26)</f>
        <v>54077.5</v>
      </c>
      <c r="H27"/>
    </row>
    <row r="28" spans="1:8" x14ac:dyDescent="0.25">
      <c r="A28" s="19"/>
      <c r="B28" s="19"/>
      <c r="C28" s="2"/>
      <c r="D28" s="2"/>
      <c r="E28" s="24"/>
      <c r="F28" s="58"/>
      <c r="G28" s="49"/>
      <c r="H28"/>
    </row>
    <row r="29" spans="1:8" x14ac:dyDescent="0.25">
      <c r="A29" s="20">
        <v>416</v>
      </c>
      <c r="B29" s="25" t="s">
        <v>15</v>
      </c>
      <c r="C29" s="2"/>
      <c r="D29" s="2"/>
      <c r="E29" s="24"/>
      <c r="F29" s="58"/>
      <c r="G29" s="49"/>
      <c r="H29"/>
    </row>
    <row r="30" spans="1:8" x14ac:dyDescent="0.25">
      <c r="A30" s="21">
        <v>4169</v>
      </c>
      <c r="B30" s="19" t="s">
        <v>16</v>
      </c>
      <c r="C30" s="2"/>
      <c r="D30" s="2"/>
      <c r="E30" s="24"/>
      <c r="F30" s="58">
        <v>925064</v>
      </c>
      <c r="G30" s="49">
        <v>1616864.9</v>
      </c>
      <c r="H30"/>
    </row>
    <row r="31" spans="1:8" ht="15.75" thickBot="1" x14ac:dyDescent="0.3">
      <c r="A31" s="19"/>
      <c r="B31" s="145" t="s">
        <v>73</v>
      </c>
      <c r="C31" s="146"/>
      <c r="D31" s="146"/>
      <c r="E31" s="147"/>
      <c r="F31" s="59">
        <f>SUM(F30:F30)</f>
        <v>925064</v>
      </c>
      <c r="G31" s="54">
        <f>SUM(G30:G30)</f>
        <v>1616864.9</v>
      </c>
      <c r="H31"/>
    </row>
    <row r="32" spans="1:8" x14ac:dyDescent="0.25">
      <c r="A32" s="19"/>
      <c r="B32" s="26"/>
      <c r="C32" s="16"/>
      <c r="D32" s="16"/>
      <c r="E32" s="27"/>
      <c r="F32" s="60"/>
      <c r="G32" s="51"/>
      <c r="H32"/>
    </row>
    <row r="33" spans="1:8" ht="15.75" thickBot="1" x14ac:dyDescent="0.3">
      <c r="A33" s="19"/>
      <c r="B33" s="145" t="s">
        <v>72</v>
      </c>
      <c r="C33" s="146"/>
      <c r="D33" s="146"/>
      <c r="E33" s="147"/>
      <c r="F33" s="61">
        <f>+F16+F22+F27+F31</f>
        <v>6269786.2699999996</v>
      </c>
      <c r="G33" s="55">
        <f>+G16+G22+G27+G31</f>
        <v>22663971.579999998</v>
      </c>
      <c r="H33"/>
    </row>
    <row r="34" spans="1:8" ht="16.5" thickTop="1" thickBot="1" x14ac:dyDescent="0.3">
      <c r="A34" s="22"/>
      <c r="B34" s="22"/>
      <c r="C34" s="18" t="s">
        <v>1</v>
      </c>
      <c r="D34" s="18"/>
      <c r="E34" s="29"/>
      <c r="F34" s="62"/>
      <c r="G34" s="56"/>
      <c r="H34"/>
    </row>
    <row r="35" spans="1:8" x14ac:dyDescent="0.25">
      <c r="A35" s="2"/>
      <c r="B35" s="2"/>
      <c r="C35" s="2"/>
      <c r="D35" s="2"/>
      <c r="E35" s="2"/>
      <c r="F35" s="12"/>
      <c r="G35" s="6"/>
      <c r="H35"/>
    </row>
    <row r="36" spans="1:8" x14ac:dyDescent="0.25">
      <c r="A36" s="2"/>
      <c r="B36" s="2"/>
      <c r="C36" s="2"/>
      <c r="D36" s="2"/>
      <c r="E36" s="2"/>
      <c r="F36" s="12"/>
      <c r="G36" s="6"/>
      <c r="H36"/>
    </row>
    <row r="37" spans="1:8" x14ac:dyDescent="0.25">
      <c r="A37" s="2"/>
      <c r="B37" s="2"/>
      <c r="C37" s="2"/>
      <c r="D37" s="2"/>
      <c r="E37" s="2"/>
      <c r="F37" s="12"/>
      <c r="H37"/>
    </row>
    <row r="38" spans="1:8" x14ac:dyDescent="0.25">
      <c r="H38"/>
    </row>
    <row r="39" spans="1:8" x14ac:dyDescent="0.25">
      <c r="H39"/>
    </row>
    <row r="40" spans="1:8" ht="23.25" x14ac:dyDescent="0.35">
      <c r="A40" s="148" t="s">
        <v>60</v>
      </c>
      <c r="B40" s="148"/>
      <c r="C40" s="148"/>
      <c r="D40" s="148"/>
      <c r="E40" s="148"/>
      <c r="F40" s="148"/>
      <c r="G40" s="148"/>
      <c r="H40"/>
    </row>
    <row r="41" spans="1:8" ht="18.75" x14ac:dyDescent="0.3">
      <c r="A41" s="149" t="s">
        <v>82</v>
      </c>
      <c r="B41" s="149"/>
      <c r="C41" s="149"/>
      <c r="D41" s="149"/>
      <c r="E41" s="149"/>
      <c r="F41" s="149"/>
      <c r="G41" s="149"/>
      <c r="H41"/>
    </row>
    <row r="42" spans="1:8" ht="18.75" x14ac:dyDescent="0.3">
      <c r="A42" s="149" t="s">
        <v>71</v>
      </c>
      <c r="B42" s="149"/>
      <c r="C42" s="149"/>
      <c r="D42" s="149"/>
      <c r="E42" s="149"/>
      <c r="F42" s="149"/>
      <c r="G42" s="149"/>
      <c r="H42"/>
    </row>
    <row r="43" spans="1:8" x14ac:dyDescent="0.25">
      <c r="A43" s="3"/>
      <c r="B43" s="3"/>
      <c r="C43" s="3"/>
      <c r="D43" s="3"/>
      <c r="E43" s="3"/>
      <c r="F43" s="10"/>
      <c r="H43"/>
    </row>
    <row r="44" spans="1:8" x14ac:dyDescent="0.25">
      <c r="A44" s="3"/>
      <c r="B44" s="3"/>
      <c r="C44" s="3"/>
      <c r="D44" s="3"/>
      <c r="E44" s="3"/>
      <c r="F44" s="10"/>
      <c r="H44"/>
    </row>
    <row r="45" spans="1:8" x14ac:dyDescent="0.25">
      <c r="A45" s="3"/>
      <c r="B45" s="3"/>
      <c r="C45" s="3"/>
      <c r="D45" s="3"/>
      <c r="E45" s="3"/>
      <c r="F45" s="10"/>
      <c r="H45"/>
    </row>
    <row r="46" spans="1:8" ht="15.75" thickBot="1" x14ac:dyDescent="0.3">
      <c r="A46" s="1"/>
      <c r="B46" s="1"/>
      <c r="C46" s="1"/>
      <c r="D46" s="1"/>
      <c r="E46" s="1"/>
      <c r="F46" s="11"/>
      <c r="H46"/>
    </row>
    <row r="47" spans="1:8" ht="15.75" thickBot="1" x14ac:dyDescent="0.3">
      <c r="A47" s="69" t="s">
        <v>0</v>
      </c>
      <c r="B47" s="151" t="s">
        <v>3</v>
      </c>
      <c r="C47" s="151"/>
      <c r="D47" s="151"/>
      <c r="E47" s="151"/>
      <c r="F47" s="57" t="s">
        <v>68</v>
      </c>
      <c r="G47" s="52" t="s">
        <v>58</v>
      </c>
      <c r="H47"/>
    </row>
    <row r="48" spans="1:8" x14ac:dyDescent="0.25">
      <c r="A48" s="70"/>
      <c r="B48" s="2"/>
      <c r="C48" s="2"/>
      <c r="D48" s="2"/>
      <c r="E48" s="2"/>
      <c r="F48" s="58"/>
      <c r="G48" s="49"/>
      <c r="H48"/>
    </row>
    <row r="49" spans="1:8" x14ac:dyDescent="0.25">
      <c r="A49" s="71">
        <v>421</v>
      </c>
      <c r="B49" s="68" t="s">
        <v>83</v>
      </c>
      <c r="C49" s="2"/>
      <c r="D49" s="2"/>
      <c r="E49" s="2"/>
      <c r="F49" s="58"/>
      <c r="G49" s="49"/>
      <c r="H49"/>
    </row>
    <row r="50" spans="1:8" x14ac:dyDescent="0.25">
      <c r="A50" s="72">
        <v>4211</v>
      </c>
      <c r="B50" s="2" t="s">
        <v>84</v>
      </c>
      <c r="C50" s="2"/>
      <c r="D50" s="2"/>
      <c r="E50" s="2"/>
      <c r="F50" s="58">
        <v>18138800</v>
      </c>
      <c r="G50" s="50">
        <v>53535035.840000004</v>
      </c>
      <c r="H50"/>
    </row>
    <row r="51" spans="1:8" x14ac:dyDescent="0.25">
      <c r="A51" s="72">
        <v>4212</v>
      </c>
      <c r="B51" s="2" t="s">
        <v>85</v>
      </c>
      <c r="C51" s="2"/>
      <c r="D51" s="2"/>
      <c r="E51" s="2"/>
      <c r="F51" s="58">
        <v>8007382.7400000002</v>
      </c>
      <c r="G51" s="50">
        <v>24869393.219999999</v>
      </c>
      <c r="H51"/>
    </row>
    <row r="52" spans="1:8" ht="15.75" thickBot="1" x14ac:dyDescent="0.3">
      <c r="A52" s="70"/>
      <c r="B52" s="146" t="s">
        <v>73</v>
      </c>
      <c r="C52" s="146"/>
      <c r="D52" s="146"/>
      <c r="E52" s="146"/>
      <c r="F52" s="74">
        <f>SUM(F50:F51)</f>
        <v>26146182.740000002</v>
      </c>
      <c r="G52" s="75">
        <f>SUM(G50:G51)</f>
        <v>78404429.060000002</v>
      </c>
      <c r="H52"/>
    </row>
    <row r="53" spans="1:8" x14ac:dyDescent="0.25">
      <c r="A53" s="70"/>
      <c r="B53" s="2"/>
      <c r="C53" s="2"/>
      <c r="D53" s="2"/>
      <c r="E53" s="2"/>
      <c r="F53" s="58"/>
      <c r="G53" s="64"/>
      <c r="H53"/>
    </row>
    <row r="54" spans="1:8" ht="15.75" thickBot="1" x14ac:dyDescent="0.3">
      <c r="A54" s="40"/>
      <c r="B54" s="153" t="s">
        <v>86</v>
      </c>
      <c r="C54" s="153"/>
      <c r="D54" s="153"/>
      <c r="E54" s="153"/>
      <c r="F54" s="76">
        <f>SUM(F52)</f>
        <v>26146182.740000002</v>
      </c>
      <c r="G54" s="76">
        <f>SUM(G52)</f>
        <v>78404429.060000002</v>
      </c>
      <c r="H54"/>
    </row>
    <row r="55" spans="1:8" ht="16.5" thickTop="1" thickBot="1" x14ac:dyDescent="0.3">
      <c r="A55" s="44"/>
      <c r="B55" s="66"/>
      <c r="C55" s="66"/>
      <c r="D55" s="66"/>
      <c r="E55" s="66"/>
      <c r="F55" s="73"/>
      <c r="G55" s="67"/>
      <c r="H55"/>
    </row>
    <row r="56" spans="1:8" x14ac:dyDescent="0.25">
      <c r="A56" s="78"/>
      <c r="B56" s="17"/>
      <c r="C56" s="17"/>
      <c r="D56" s="17"/>
      <c r="E56" s="17"/>
      <c r="F56" s="65"/>
      <c r="G56" s="63"/>
      <c r="H56"/>
    </row>
    <row r="57" spans="1:8" x14ac:dyDescent="0.25">
      <c r="A57" s="78"/>
      <c r="B57" s="17"/>
      <c r="C57" s="17"/>
      <c r="D57" s="17"/>
      <c r="E57" s="17"/>
      <c r="F57" s="65"/>
      <c r="G57" s="63"/>
      <c r="H57"/>
    </row>
    <row r="58" spans="1:8" x14ac:dyDescent="0.25">
      <c r="A58" s="78"/>
      <c r="B58" s="17"/>
      <c r="C58" s="17"/>
      <c r="D58" s="17"/>
      <c r="E58" s="17"/>
      <c r="F58" s="65"/>
      <c r="G58" s="63"/>
      <c r="H58"/>
    </row>
    <row r="59" spans="1:8" x14ac:dyDescent="0.25">
      <c r="A59" s="78"/>
      <c r="B59" s="17"/>
      <c r="C59" s="17"/>
      <c r="D59" s="17"/>
      <c r="E59" s="17"/>
      <c r="F59" s="65"/>
      <c r="G59" s="63"/>
      <c r="H59"/>
    </row>
    <row r="60" spans="1:8" x14ac:dyDescent="0.25">
      <c r="A60" s="78"/>
      <c r="B60" s="17"/>
      <c r="C60" s="17"/>
      <c r="D60" s="17"/>
      <c r="E60" s="17"/>
      <c r="F60" s="65"/>
      <c r="G60" s="63"/>
      <c r="H60"/>
    </row>
    <row r="61" spans="1:8" x14ac:dyDescent="0.25">
      <c r="A61" s="78"/>
      <c r="B61" s="17"/>
      <c r="C61" s="17"/>
      <c r="D61" s="17"/>
      <c r="E61" s="17"/>
      <c r="F61" s="65"/>
      <c r="G61" s="63"/>
      <c r="H61"/>
    </row>
    <row r="62" spans="1:8" x14ac:dyDescent="0.25">
      <c r="A62" s="78"/>
      <c r="B62" s="17"/>
      <c r="C62" s="17"/>
      <c r="D62" s="17"/>
      <c r="E62" s="17"/>
      <c r="F62" s="65"/>
      <c r="G62" s="63"/>
      <c r="H62"/>
    </row>
    <row r="63" spans="1:8" x14ac:dyDescent="0.25">
      <c r="A63" s="78"/>
      <c r="B63" s="17"/>
      <c r="C63" s="17"/>
      <c r="D63" s="17"/>
      <c r="E63" s="17"/>
      <c r="F63" s="65"/>
      <c r="G63" s="63"/>
      <c r="H63"/>
    </row>
    <row r="64" spans="1:8" x14ac:dyDescent="0.25">
      <c r="A64" s="78"/>
      <c r="B64" s="17"/>
      <c r="C64" s="17"/>
      <c r="D64" s="17"/>
      <c r="E64" s="17"/>
      <c r="F64" s="65"/>
      <c r="G64" s="63"/>
      <c r="H64"/>
    </row>
    <row r="65" spans="1:8" x14ac:dyDescent="0.25">
      <c r="A65" s="78"/>
      <c r="B65" s="17"/>
      <c r="C65" s="17"/>
      <c r="D65" s="17"/>
      <c r="E65" s="17"/>
      <c r="F65" s="65"/>
      <c r="G65" s="63"/>
      <c r="H65"/>
    </row>
    <row r="66" spans="1:8" x14ac:dyDescent="0.25">
      <c r="A66" s="78"/>
      <c r="B66" s="17"/>
      <c r="C66" s="17"/>
      <c r="D66" s="17"/>
      <c r="E66" s="17"/>
      <c r="F66" s="65"/>
      <c r="G66" s="63"/>
      <c r="H66"/>
    </row>
    <row r="67" spans="1:8" x14ac:dyDescent="0.25">
      <c r="A67" s="78"/>
      <c r="B67" s="17"/>
      <c r="C67" s="17"/>
      <c r="D67" s="17"/>
      <c r="E67" s="17"/>
      <c r="F67" s="65"/>
      <c r="G67" s="63"/>
      <c r="H67"/>
    </row>
    <row r="68" spans="1:8" x14ac:dyDescent="0.25">
      <c r="A68" s="78"/>
      <c r="B68" s="17"/>
      <c r="C68" s="17"/>
      <c r="D68" s="17"/>
      <c r="E68" s="17"/>
      <c r="F68" s="65"/>
      <c r="G68" s="63"/>
      <c r="H68"/>
    </row>
    <row r="69" spans="1:8" x14ac:dyDescent="0.25">
      <c r="A69" s="78"/>
      <c r="B69" s="17"/>
      <c r="C69" s="17"/>
      <c r="D69" s="17"/>
      <c r="E69" s="17"/>
      <c r="F69" s="65"/>
      <c r="G69" s="63"/>
      <c r="H69"/>
    </row>
    <row r="70" spans="1:8" x14ac:dyDescent="0.25">
      <c r="A70" s="78"/>
      <c r="B70" s="17"/>
      <c r="C70" s="17"/>
      <c r="D70" s="17"/>
      <c r="E70" s="17"/>
      <c r="F70" s="65"/>
      <c r="G70" s="63"/>
      <c r="H70"/>
    </row>
    <row r="71" spans="1:8" x14ac:dyDescent="0.25">
      <c r="A71" s="78"/>
      <c r="B71" s="17"/>
      <c r="C71" s="17"/>
      <c r="D71" s="17"/>
      <c r="E71" s="17"/>
      <c r="F71" s="65"/>
      <c r="G71" s="63"/>
      <c r="H71"/>
    </row>
    <row r="72" spans="1:8" x14ac:dyDescent="0.25">
      <c r="H72"/>
    </row>
    <row r="73" spans="1:8" x14ac:dyDescent="0.25">
      <c r="H73"/>
    </row>
    <row r="74" spans="1:8" ht="23.25" x14ac:dyDescent="0.35">
      <c r="A74" s="148" t="s">
        <v>60</v>
      </c>
      <c r="B74" s="148"/>
      <c r="C74" s="148"/>
      <c r="D74" s="148"/>
      <c r="E74" s="148"/>
      <c r="F74" s="148"/>
      <c r="G74" s="148"/>
      <c r="H74"/>
    </row>
    <row r="75" spans="1:8" ht="18.75" x14ac:dyDescent="0.3">
      <c r="A75" s="149" t="s">
        <v>48</v>
      </c>
      <c r="B75" s="149"/>
      <c r="C75" s="149"/>
      <c r="D75" s="149"/>
      <c r="E75" s="149"/>
      <c r="F75" s="149"/>
      <c r="G75" s="149"/>
      <c r="H75"/>
    </row>
    <row r="76" spans="1:8" ht="18.75" x14ac:dyDescent="0.3">
      <c r="A76" s="149" t="s">
        <v>71</v>
      </c>
      <c r="B76" s="149"/>
      <c r="C76" s="149"/>
      <c r="D76" s="149"/>
      <c r="E76" s="149"/>
      <c r="F76" s="149"/>
      <c r="G76" s="149"/>
      <c r="H76"/>
    </row>
    <row r="77" spans="1:8" x14ac:dyDescent="0.25">
      <c r="A77" s="3"/>
      <c r="B77" s="3"/>
      <c r="C77" s="3"/>
      <c r="D77" s="3"/>
      <c r="E77" s="3"/>
      <c r="F77" s="10"/>
      <c r="H77"/>
    </row>
    <row r="78" spans="1:8" x14ac:dyDescent="0.25">
      <c r="H78"/>
    </row>
    <row r="79" spans="1:8" x14ac:dyDescent="0.25">
      <c r="A79" s="5"/>
      <c r="H79"/>
    </row>
    <row r="80" spans="1:8" ht="15.75" thickBot="1" x14ac:dyDescent="0.3">
      <c r="A80" s="5"/>
      <c r="H80"/>
    </row>
    <row r="81" spans="1:8" ht="15.75" thickBot="1" x14ac:dyDescent="0.3">
      <c r="A81" s="48" t="s">
        <v>0</v>
      </c>
      <c r="B81" s="150" t="s">
        <v>3</v>
      </c>
      <c r="C81" s="151"/>
      <c r="D81" s="151"/>
      <c r="E81" s="152"/>
      <c r="F81" s="79" t="s">
        <v>68</v>
      </c>
      <c r="G81" s="33" t="s">
        <v>52</v>
      </c>
      <c r="H81"/>
    </row>
    <row r="82" spans="1:8" x14ac:dyDescent="0.25">
      <c r="A82" s="19"/>
      <c r="B82" s="19"/>
      <c r="C82" s="2"/>
      <c r="D82" s="2"/>
      <c r="E82" s="24"/>
      <c r="F82" s="12"/>
      <c r="G82" s="34"/>
      <c r="H82"/>
    </row>
    <row r="83" spans="1:8" x14ac:dyDescent="0.25">
      <c r="A83" s="20">
        <v>431</v>
      </c>
      <c r="B83" s="20" t="s">
        <v>55</v>
      </c>
      <c r="C83" s="45"/>
      <c r="D83" s="45"/>
      <c r="E83" s="47"/>
      <c r="F83" s="80"/>
      <c r="G83" s="36"/>
      <c r="H83"/>
    </row>
    <row r="84" spans="1:8" x14ac:dyDescent="0.25">
      <c r="A84" s="21">
        <v>4311</v>
      </c>
      <c r="B84" s="21" t="s">
        <v>54</v>
      </c>
      <c r="C84" s="45"/>
      <c r="D84" s="45"/>
      <c r="E84" s="47"/>
      <c r="F84" s="81">
        <v>1.2</v>
      </c>
      <c r="G84" s="34">
        <v>674.97</v>
      </c>
      <c r="H84"/>
    </row>
    <row r="85" spans="1:8" ht="15.75" thickBot="1" x14ac:dyDescent="0.3">
      <c r="A85" s="19"/>
      <c r="B85" s="145" t="s">
        <v>73</v>
      </c>
      <c r="C85" s="146"/>
      <c r="D85" s="146"/>
      <c r="E85" s="147"/>
      <c r="F85" s="82">
        <f>SUM(F84)</f>
        <v>1.2</v>
      </c>
      <c r="G85" s="85">
        <f>SUM(G84)</f>
        <v>674.97</v>
      </c>
      <c r="H85"/>
    </row>
    <row r="86" spans="1:8" x14ac:dyDescent="0.25">
      <c r="A86" s="19"/>
      <c r="B86" s="46"/>
      <c r="C86" s="45"/>
      <c r="D86" s="45"/>
      <c r="E86" s="47"/>
      <c r="F86" s="83"/>
      <c r="G86" s="36"/>
      <c r="H86"/>
    </row>
    <row r="87" spans="1:8" ht="15.75" thickBot="1" x14ac:dyDescent="0.3">
      <c r="A87" s="19"/>
      <c r="B87" s="145" t="s">
        <v>74</v>
      </c>
      <c r="C87" s="146"/>
      <c r="D87" s="146"/>
      <c r="E87" s="147"/>
      <c r="F87" s="84">
        <f>SUM(F85)</f>
        <v>1.2</v>
      </c>
      <c r="G87" s="35">
        <f>SUM(G85)</f>
        <v>674.97</v>
      </c>
      <c r="H87"/>
    </row>
    <row r="88" spans="1:8" ht="16.5" thickTop="1" thickBot="1" x14ac:dyDescent="0.3">
      <c r="A88" s="22"/>
      <c r="B88" s="22"/>
      <c r="C88" s="18" t="s">
        <v>1</v>
      </c>
      <c r="D88" s="18"/>
      <c r="E88" s="29"/>
      <c r="F88" s="30"/>
      <c r="G88" s="37"/>
      <c r="H88"/>
    </row>
    <row r="89" spans="1:8" x14ac:dyDescent="0.25">
      <c r="H89"/>
    </row>
    <row r="90" spans="1:8" x14ac:dyDescent="0.25">
      <c r="H90"/>
    </row>
    <row r="91" spans="1:8" x14ac:dyDescent="0.25">
      <c r="H91"/>
    </row>
    <row r="92" spans="1:8" x14ac:dyDescent="0.25">
      <c r="G92" s="77"/>
      <c r="H92"/>
    </row>
    <row r="93" spans="1:8" x14ac:dyDescent="0.25">
      <c r="H93"/>
    </row>
    <row r="94" spans="1:8" x14ac:dyDescent="0.25">
      <c r="H94"/>
    </row>
    <row r="95" spans="1:8" x14ac:dyDescent="0.25">
      <c r="H95"/>
    </row>
    <row r="96" spans="1:8" x14ac:dyDescent="0.25">
      <c r="H96"/>
    </row>
    <row r="97" spans="8:8" x14ac:dyDescent="0.25">
      <c r="H97"/>
    </row>
    <row r="98" spans="8:8" x14ac:dyDescent="0.25">
      <c r="H98"/>
    </row>
    <row r="99" spans="8:8" x14ac:dyDescent="0.25">
      <c r="H99"/>
    </row>
    <row r="100" spans="8:8" x14ac:dyDescent="0.25">
      <c r="H100"/>
    </row>
    <row r="101" spans="8:8" x14ac:dyDescent="0.25">
      <c r="H101"/>
    </row>
    <row r="102" spans="8:8" x14ac:dyDescent="0.25">
      <c r="H102"/>
    </row>
    <row r="103" spans="8:8" x14ac:dyDescent="0.25">
      <c r="H103"/>
    </row>
    <row r="104" spans="8:8" x14ac:dyDescent="0.25">
      <c r="H104"/>
    </row>
    <row r="105" spans="8:8" x14ac:dyDescent="0.25">
      <c r="H105"/>
    </row>
    <row r="106" spans="8:8" x14ac:dyDescent="0.25">
      <c r="H106"/>
    </row>
    <row r="107" spans="8:8" x14ac:dyDescent="0.25">
      <c r="H107"/>
    </row>
    <row r="108" spans="8:8" x14ac:dyDescent="0.25">
      <c r="H108"/>
    </row>
    <row r="109" spans="8:8" x14ac:dyDescent="0.25">
      <c r="H109"/>
    </row>
    <row r="110" spans="8:8" x14ac:dyDescent="0.25">
      <c r="H110"/>
    </row>
    <row r="111" spans="8:8" x14ac:dyDescent="0.25">
      <c r="H111"/>
    </row>
    <row r="112" spans="8:8" x14ac:dyDescent="0.25">
      <c r="H112"/>
    </row>
    <row r="113" spans="8:8" x14ac:dyDescent="0.25">
      <c r="H113"/>
    </row>
    <row r="114" spans="8:8" x14ac:dyDescent="0.25">
      <c r="H114"/>
    </row>
    <row r="115" spans="8:8" x14ac:dyDescent="0.25">
      <c r="H115"/>
    </row>
    <row r="116" spans="8:8" x14ac:dyDescent="0.25">
      <c r="H116"/>
    </row>
    <row r="117" spans="8:8" x14ac:dyDescent="0.25">
      <c r="H117"/>
    </row>
    <row r="118" spans="8:8" x14ac:dyDescent="0.25">
      <c r="H118"/>
    </row>
    <row r="144" spans="1:8" x14ac:dyDescent="0.25">
      <c r="A144" s="8"/>
      <c r="F144"/>
      <c r="G144"/>
      <c r="H144"/>
    </row>
    <row r="145" spans="1:8" x14ac:dyDescent="0.25">
      <c r="A145" s="8"/>
      <c r="F145"/>
      <c r="G145"/>
      <c r="H145"/>
    </row>
    <row r="146" spans="1:8" x14ac:dyDescent="0.25">
      <c r="A146" s="8"/>
      <c r="F146"/>
      <c r="G146"/>
      <c r="H146"/>
    </row>
    <row r="147" spans="1:8" x14ac:dyDescent="0.25">
      <c r="A147" s="8"/>
      <c r="F147"/>
      <c r="G147"/>
      <c r="H147"/>
    </row>
    <row r="148" spans="1:8" x14ac:dyDescent="0.25">
      <c r="A148" s="8"/>
      <c r="F148"/>
      <c r="G148"/>
      <c r="H148"/>
    </row>
    <row r="149" spans="1:8" x14ac:dyDescent="0.25">
      <c r="A149" s="8"/>
      <c r="F149"/>
      <c r="G149"/>
      <c r="H149"/>
    </row>
    <row r="150" spans="1:8" x14ac:dyDescent="0.25">
      <c r="A150" s="8"/>
      <c r="F150"/>
      <c r="G150"/>
      <c r="H150"/>
    </row>
    <row r="151" spans="1:8" x14ac:dyDescent="0.25">
      <c r="A151" s="8"/>
      <c r="F151"/>
      <c r="G151"/>
      <c r="H151"/>
    </row>
    <row r="152" spans="1:8" x14ac:dyDescent="0.25">
      <c r="A152" s="8"/>
      <c r="F152"/>
      <c r="G152"/>
      <c r="H152"/>
    </row>
    <row r="153" spans="1:8" x14ac:dyDescent="0.25">
      <c r="A153" s="8"/>
      <c r="F153"/>
      <c r="G153"/>
      <c r="H153"/>
    </row>
    <row r="154" spans="1:8" x14ac:dyDescent="0.25">
      <c r="A154" s="8"/>
      <c r="F154"/>
      <c r="G154"/>
      <c r="H154"/>
    </row>
    <row r="155" spans="1:8" x14ac:dyDescent="0.25">
      <c r="A155" s="8"/>
      <c r="F155"/>
      <c r="G155"/>
      <c r="H155"/>
    </row>
    <row r="156" spans="1:8" x14ac:dyDescent="0.25">
      <c r="A156" s="8"/>
      <c r="F156"/>
      <c r="G156"/>
      <c r="H156"/>
    </row>
    <row r="157" spans="1:8" x14ac:dyDescent="0.25">
      <c r="A157" s="8"/>
      <c r="F157"/>
      <c r="G157"/>
      <c r="H157"/>
    </row>
    <row r="158" spans="1:8" x14ac:dyDescent="0.25">
      <c r="A158" s="8"/>
      <c r="F158"/>
      <c r="G158"/>
      <c r="H158"/>
    </row>
    <row r="159" spans="1:8" x14ac:dyDescent="0.25">
      <c r="A159" s="8"/>
      <c r="F159"/>
      <c r="G159"/>
      <c r="H159"/>
    </row>
    <row r="160" spans="1:8" x14ac:dyDescent="0.25">
      <c r="A160" s="8"/>
      <c r="F160"/>
      <c r="G160"/>
      <c r="H160"/>
    </row>
    <row r="161" spans="1:8" x14ac:dyDescent="0.25">
      <c r="A161" s="8"/>
      <c r="F161"/>
      <c r="G161"/>
      <c r="H161"/>
    </row>
    <row r="162" spans="1:8" x14ac:dyDescent="0.25">
      <c r="A162" s="8"/>
      <c r="F162"/>
      <c r="G162"/>
      <c r="H162"/>
    </row>
    <row r="163" spans="1:8" x14ac:dyDescent="0.25">
      <c r="A163" s="8"/>
      <c r="F163"/>
      <c r="G163"/>
      <c r="H163"/>
    </row>
    <row r="164" spans="1:8" x14ac:dyDescent="0.25">
      <c r="A164" s="8"/>
      <c r="F164"/>
      <c r="G164"/>
      <c r="H164"/>
    </row>
    <row r="165" spans="1:8" x14ac:dyDescent="0.25">
      <c r="A165" s="8"/>
      <c r="F165"/>
      <c r="G165"/>
      <c r="H165"/>
    </row>
    <row r="166" spans="1:8" x14ac:dyDescent="0.25">
      <c r="A166" s="8"/>
      <c r="F166"/>
      <c r="G166"/>
      <c r="H166"/>
    </row>
    <row r="167" spans="1:8" x14ac:dyDescent="0.25">
      <c r="A167" s="8"/>
      <c r="F167"/>
      <c r="G167"/>
      <c r="H167"/>
    </row>
    <row r="168" spans="1:8" x14ac:dyDescent="0.25">
      <c r="A168" s="8"/>
      <c r="F168"/>
      <c r="G168"/>
      <c r="H168"/>
    </row>
    <row r="169" spans="1:8" x14ac:dyDescent="0.25">
      <c r="A169" s="8"/>
      <c r="F169"/>
      <c r="G169"/>
      <c r="H169"/>
    </row>
    <row r="170" spans="1:8" x14ac:dyDescent="0.25">
      <c r="A170" s="8"/>
      <c r="F170"/>
      <c r="G170"/>
      <c r="H170"/>
    </row>
    <row r="171" spans="1:8" x14ac:dyDescent="0.25">
      <c r="A171" s="8"/>
      <c r="F171"/>
      <c r="G171"/>
      <c r="H171"/>
    </row>
    <row r="172" spans="1:8" x14ac:dyDescent="0.25">
      <c r="A172" s="8"/>
      <c r="F172"/>
      <c r="G172"/>
      <c r="H172"/>
    </row>
    <row r="173" spans="1:8" x14ac:dyDescent="0.25">
      <c r="A173" s="8"/>
      <c r="F173"/>
      <c r="G173"/>
      <c r="H173"/>
    </row>
    <row r="174" spans="1:8" x14ac:dyDescent="0.25">
      <c r="A174" s="8"/>
      <c r="F174"/>
      <c r="G174"/>
      <c r="H174"/>
    </row>
    <row r="175" spans="1:8" x14ac:dyDescent="0.25">
      <c r="A175" s="8"/>
      <c r="F175"/>
      <c r="G175"/>
      <c r="H175"/>
    </row>
    <row r="176" spans="1:8" x14ac:dyDescent="0.25">
      <c r="A176" s="8"/>
      <c r="F176"/>
      <c r="G176"/>
      <c r="H176"/>
    </row>
    <row r="177" spans="1:8" x14ac:dyDescent="0.25">
      <c r="A177" s="8"/>
      <c r="F177"/>
      <c r="G177"/>
      <c r="H177"/>
    </row>
    <row r="178" spans="1:8" x14ac:dyDescent="0.25">
      <c r="A178" s="8"/>
      <c r="F178"/>
      <c r="G178"/>
      <c r="H178"/>
    </row>
    <row r="179" spans="1:8" x14ac:dyDescent="0.25">
      <c r="A179" s="8"/>
      <c r="F179"/>
      <c r="G179"/>
      <c r="H179"/>
    </row>
    <row r="180" spans="1:8" x14ac:dyDescent="0.25">
      <c r="A180" s="8"/>
      <c r="F180"/>
      <c r="G180"/>
      <c r="H180"/>
    </row>
    <row r="181" spans="1:8" x14ac:dyDescent="0.25">
      <c r="A181" s="8"/>
      <c r="F181"/>
      <c r="G181"/>
      <c r="H181"/>
    </row>
    <row r="182" spans="1:8" x14ac:dyDescent="0.25">
      <c r="A182" s="8"/>
      <c r="F182"/>
      <c r="G182"/>
      <c r="H182"/>
    </row>
    <row r="183" spans="1:8" x14ac:dyDescent="0.25">
      <c r="A183" s="8"/>
      <c r="F183"/>
      <c r="G183"/>
      <c r="H183"/>
    </row>
    <row r="184" spans="1:8" x14ac:dyDescent="0.25">
      <c r="A184" s="8"/>
      <c r="F184"/>
      <c r="G184"/>
      <c r="H184"/>
    </row>
    <row r="185" spans="1:8" x14ac:dyDescent="0.25">
      <c r="A185" s="8"/>
      <c r="F185"/>
      <c r="G185"/>
      <c r="H185"/>
    </row>
    <row r="186" spans="1:8" x14ac:dyDescent="0.25">
      <c r="A186" s="8"/>
      <c r="F186"/>
      <c r="G186"/>
      <c r="H186"/>
    </row>
    <row r="187" spans="1:8" x14ac:dyDescent="0.25">
      <c r="A187" s="8"/>
      <c r="F187"/>
      <c r="G187"/>
      <c r="H187"/>
    </row>
    <row r="188" spans="1:8" x14ac:dyDescent="0.25">
      <c r="A188" s="8"/>
      <c r="F188"/>
      <c r="G188"/>
      <c r="H188"/>
    </row>
    <row r="189" spans="1:8" x14ac:dyDescent="0.25">
      <c r="A189" s="8"/>
      <c r="F189"/>
      <c r="G189"/>
      <c r="H189"/>
    </row>
    <row r="190" spans="1:8" x14ac:dyDescent="0.25">
      <c r="A190" s="8"/>
      <c r="F190"/>
      <c r="G190"/>
      <c r="H190"/>
    </row>
    <row r="191" spans="1:8" x14ac:dyDescent="0.25">
      <c r="A191" s="8"/>
      <c r="F191"/>
      <c r="G191"/>
      <c r="H191"/>
    </row>
    <row r="192" spans="1:8" x14ac:dyDescent="0.25">
      <c r="A192" s="8"/>
      <c r="F192"/>
      <c r="G192"/>
      <c r="H192"/>
    </row>
    <row r="193" spans="1:8" x14ac:dyDescent="0.25">
      <c r="A193" s="8"/>
      <c r="F193"/>
      <c r="G193"/>
      <c r="H193"/>
    </row>
    <row r="194" spans="1:8" x14ac:dyDescent="0.25">
      <c r="A194" s="8"/>
      <c r="F194"/>
      <c r="G194"/>
      <c r="H194"/>
    </row>
    <row r="195" spans="1:8" x14ac:dyDescent="0.25">
      <c r="A195" s="8"/>
      <c r="F195"/>
      <c r="G195"/>
      <c r="H195"/>
    </row>
    <row r="196" spans="1:8" x14ac:dyDescent="0.25">
      <c r="A196" s="8"/>
      <c r="F196"/>
      <c r="G196"/>
      <c r="H196"/>
    </row>
    <row r="197" spans="1:8" x14ac:dyDescent="0.25">
      <c r="A197" s="8"/>
      <c r="F197"/>
      <c r="G197"/>
      <c r="H197"/>
    </row>
    <row r="198" spans="1:8" x14ac:dyDescent="0.25">
      <c r="A198" s="8"/>
      <c r="F198"/>
      <c r="G198"/>
      <c r="H198"/>
    </row>
    <row r="199" spans="1:8" x14ac:dyDescent="0.25">
      <c r="A199" s="8"/>
      <c r="F199"/>
      <c r="G199"/>
      <c r="H199"/>
    </row>
    <row r="200" spans="1:8" x14ac:dyDescent="0.25">
      <c r="A200" s="8"/>
      <c r="F200"/>
      <c r="G200"/>
      <c r="H200"/>
    </row>
    <row r="201" spans="1:8" x14ac:dyDescent="0.25">
      <c r="A201" s="8"/>
      <c r="F201"/>
      <c r="G201"/>
      <c r="H201"/>
    </row>
    <row r="202" spans="1:8" x14ac:dyDescent="0.25">
      <c r="A202" s="8"/>
      <c r="F202"/>
      <c r="G202"/>
      <c r="H202"/>
    </row>
    <row r="203" spans="1:8" x14ac:dyDescent="0.25">
      <c r="A203" s="8"/>
      <c r="F203"/>
      <c r="G203"/>
      <c r="H203"/>
    </row>
    <row r="204" spans="1:8" x14ac:dyDescent="0.25">
      <c r="A204" s="8"/>
      <c r="F204"/>
      <c r="G204"/>
      <c r="H204"/>
    </row>
    <row r="205" spans="1:8" x14ac:dyDescent="0.25">
      <c r="A205" s="8"/>
      <c r="F205"/>
      <c r="G205"/>
      <c r="H205"/>
    </row>
    <row r="206" spans="1:8" x14ac:dyDescent="0.25">
      <c r="A206" s="8"/>
      <c r="F206"/>
      <c r="G206"/>
      <c r="H206"/>
    </row>
    <row r="207" spans="1:8" x14ac:dyDescent="0.25">
      <c r="A207" s="8"/>
      <c r="F207"/>
      <c r="G207"/>
      <c r="H207"/>
    </row>
    <row r="208" spans="1:8" x14ac:dyDescent="0.25">
      <c r="A208" s="8"/>
      <c r="F208"/>
      <c r="G208"/>
      <c r="H208"/>
    </row>
    <row r="209" spans="1:8" x14ac:dyDescent="0.25">
      <c r="A209" s="8"/>
      <c r="F209"/>
      <c r="G209"/>
      <c r="H209"/>
    </row>
    <row r="210" spans="1:8" x14ac:dyDescent="0.25">
      <c r="A210" s="8"/>
      <c r="F210"/>
      <c r="G210"/>
      <c r="H210"/>
    </row>
    <row r="211" spans="1:8" x14ac:dyDescent="0.25">
      <c r="A211" s="8"/>
      <c r="F211"/>
      <c r="G211"/>
      <c r="H211"/>
    </row>
    <row r="212" spans="1:8" x14ac:dyDescent="0.25">
      <c r="A212" s="8"/>
      <c r="F212"/>
      <c r="G212"/>
      <c r="H212"/>
    </row>
    <row r="213" spans="1:8" x14ac:dyDescent="0.25">
      <c r="A213" s="8"/>
      <c r="F213"/>
      <c r="G213"/>
      <c r="H213"/>
    </row>
    <row r="214" spans="1:8" x14ac:dyDescent="0.25">
      <c r="A214" s="8"/>
      <c r="F214"/>
      <c r="G214"/>
      <c r="H214"/>
    </row>
    <row r="215" spans="1:8" x14ac:dyDescent="0.25">
      <c r="A215" s="8"/>
      <c r="F215"/>
      <c r="G215"/>
      <c r="H215"/>
    </row>
    <row r="216" spans="1:8" x14ac:dyDescent="0.25">
      <c r="A216" s="8"/>
      <c r="F216"/>
      <c r="G216"/>
      <c r="H216"/>
    </row>
    <row r="217" spans="1:8" x14ac:dyDescent="0.25">
      <c r="A217" s="8"/>
      <c r="F217"/>
      <c r="G217"/>
      <c r="H217"/>
    </row>
    <row r="218" spans="1:8" x14ac:dyDescent="0.25">
      <c r="A218" s="8"/>
      <c r="F218"/>
      <c r="G218"/>
      <c r="H218"/>
    </row>
    <row r="219" spans="1:8" x14ac:dyDescent="0.25">
      <c r="A219" s="8"/>
      <c r="F219"/>
      <c r="G219"/>
      <c r="H219"/>
    </row>
    <row r="220" spans="1:8" x14ac:dyDescent="0.25">
      <c r="A220" s="8"/>
      <c r="F220"/>
      <c r="G220"/>
      <c r="H220"/>
    </row>
    <row r="221" spans="1:8" x14ac:dyDescent="0.25">
      <c r="A221" s="8"/>
      <c r="F221"/>
      <c r="G221"/>
      <c r="H221"/>
    </row>
    <row r="222" spans="1:8" x14ac:dyDescent="0.25">
      <c r="A222" s="8"/>
      <c r="F222"/>
      <c r="G222"/>
      <c r="H222"/>
    </row>
    <row r="223" spans="1:8" x14ac:dyDescent="0.25">
      <c r="A223" s="8"/>
      <c r="F223"/>
      <c r="G223"/>
      <c r="H223"/>
    </row>
    <row r="224" spans="1:8" x14ac:dyDescent="0.25">
      <c r="A224" s="8"/>
      <c r="F224"/>
      <c r="G224"/>
      <c r="H224"/>
    </row>
    <row r="225" spans="1:8" x14ac:dyDescent="0.25">
      <c r="A225" s="8"/>
      <c r="F225"/>
      <c r="G225"/>
      <c r="H225"/>
    </row>
    <row r="226" spans="1:8" x14ac:dyDescent="0.25">
      <c r="A226" s="8"/>
      <c r="F226"/>
      <c r="G226"/>
      <c r="H226"/>
    </row>
    <row r="227" spans="1:8" x14ac:dyDescent="0.25">
      <c r="A227" s="8"/>
      <c r="F227"/>
      <c r="G227"/>
      <c r="H227"/>
    </row>
    <row r="228" spans="1:8" x14ac:dyDescent="0.25">
      <c r="A228" s="8"/>
      <c r="F228"/>
      <c r="G228"/>
      <c r="H228"/>
    </row>
    <row r="229" spans="1:8" x14ac:dyDescent="0.25">
      <c r="A229" s="8"/>
      <c r="F229"/>
      <c r="G229"/>
      <c r="H229"/>
    </row>
    <row r="230" spans="1:8" x14ac:dyDescent="0.25">
      <c r="A230" s="8"/>
      <c r="F230"/>
      <c r="G230"/>
      <c r="H230"/>
    </row>
    <row r="231" spans="1:8" x14ac:dyDescent="0.25">
      <c r="A231" s="8"/>
      <c r="F231"/>
      <c r="G231"/>
      <c r="H231"/>
    </row>
  </sheetData>
  <mergeCells count="21">
    <mergeCell ref="B10:E10"/>
    <mergeCell ref="A3:G3"/>
    <mergeCell ref="A4:G4"/>
    <mergeCell ref="A5:G5"/>
    <mergeCell ref="B81:E81"/>
    <mergeCell ref="B27:E27"/>
    <mergeCell ref="B22:E22"/>
    <mergeCell ref="B31:E31"/>
    <mergeCell ref="B16:E16"/>
    <mergeCell ref="A40:G40"/>
    <mergeCell ref="A41:G41"/>
    <mergeCell ref="A42:G42"/>
    <mergeCell ref="B47:E47"/>
    <mergeCell ref="B52:E52"/>
    <mergeCell ref="B54:E54"/>
    <mergeCell ref="B85:E85"/>
    <mergeCell ref="B87:E87"/>
    <mergeCell ref="B33:E33"/>
    <mergeCell ref="A74:G74"/>
    <mergeCell ref="A75:G75"/>
    <mergeCell ref="A76:G76"/>
  </mergeCells>
  <pageMargins left="0.70866141732283472" right="0.70866141732283472" top="0.35433070866141736" bottom="0.35433070866141736" header="0.31496062992125984" footer="0.31496062992125984"/>
  <pageSetup scale="7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3:K92"/>
  <sheetViews>
    <sheetView tabSelected="1" topLeftCell="A79" zoomScale="90" zoomScaleNormal="90" workbookViewId="0">
      <selection activeCell="A90" activeCellId="2" sqref="A84:XFD84 A87:XFD87 A90:XFD90"/>
    </sheetView>
  </sheetViews>
  <sheetFormatPr baseColWidth="10" defaultRowHeight="15" x14ac:dyDescent="0.2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29.85546875" customWidth="1"/>
    <col min="6" max="6" width="14.7109375" style="7" customWidth="1"/>
    <col min="7" max="7" width="14.7109375" style="14" customWidth="1"/>
    <col min="8" max="8" width="6.42578125" customWidth="1"/>
    <col min="9" max="9" width="14" style="9" customWidth="1"/>
    <col min="10" max="10" width="14.140625" bestFit="1" customWidth="1"/>
    <col min="11" max="11" width="6.85546875" customWidth="1"/>
  </cols>
  <sheetData>
    <row r="3" spans="1:11" ht="23.25" x14ac:dyDescent="0.35">
      <c r="A3" s="148" t="s">
        <v>60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1" ht="18.75" x14ac:dyDescent="0.3">
      <c r="A4" s="149" t="s">
        <v>17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1" ht="18.75" x14ac:dyDescent="0.3">
      <c r="A5" s="149" t="s">
        <v>71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</row>
    <row r="6" spans="1:11" x14ac:dyDescent="0.25">
      <c r="A6" s="3"/>
      <c r="B6" s="3"/>
      <c r="C6" s="3"/>
      <c r="D6" s="3"/>
      <c r="E6" s="3"/>
      <c r="F6" s="10"/>
      <c r="G6" s="15"/>
      <c r="H6" s="3"/>
    </row>
    <row r="7" spans="1:11" ht="15.75" thickBot="1" x14ac:dyDescent="0.3">
      <c r="A7" s="1"/>
      <c r="B7" s="1"/>
      <c r="C7" s="1"/>
      <c r="D7" s="1"/>
      <c r="E7" s="1"/>
      <c r="F7" s="11"/>
      <c r="G7" s="13"/>
      <c r="H7" s="1"/>
    </row>
    <row r="8" spans="1:11" ht="15.75" thickBot="1" x14ac:dyDescent="0.3">
      <c r="A8" s="86" t="s">
        <v>0</v>
      </c>
      <c r="B8" s="157" t="s">
        <v>3</v>
      </c>
      <c r="C8" s="158"/>
      <c r="D8" s="158"/>
      <c r="E8" s="159"/>
      <c r="F8" s="87" t="s">
        <v>69</v>
      </c>
      <c r="G8" s="88" t="s">
        <v>18</v>
      </c>
      <c r="H8" s="31" t="s">
        <v>50</v>
      </c>
      <c r="I8" s="89" t="s">
        <v>59</v>
      </c>
      <c r="J8" s="90" t="s">
        <v>18</v>
      </c>
      <c r="K8" s="38" t="s">
        <v>50</v>
      </c>
    </row>
    <row r="9" spans="1:11" ht="6.75" customHeight="1" x14ac:dyDescent="0.25">
      <c r="A9" s="91"/>
      <c r="B9" s="91"/>
      <c r="C9" s="92"/>
      <c r="D9" s="92"/>
      <c r="E9" s="93"/>
      <c r="F9" s="65"/>
      <c r="G9" s="94"/>
      <c r="H9" s="92"/>
      <c r="I9" s="95"/>
      <c r="J9" s="96"/>
      <c r="K9" s="93"/>
    </row>
    <row r="10" spans="1:11" ht="18" customHeight="1" x14ac:dyDescent="0.25">
      <c r="A10" s="97">
        <v>5</v>
      </c>
      <c r="B10" s="98" t="s">
        <v>47</v>
      </c>
      <c r="C10" s="92"/>
      <c r="D10" s="92"/>
      <c r="E10" s="93"/>
      <c r="F10" s="65"/>
      <c r="G10" s="99"/>
      <c r="H10" s="92"/>
      <c r="I10" s="95"/>
      <c r="J10" s="96"/>
      <c r="K10" s="93"/>
    </row>
    <row r="11" spans="1:11" ht="18" customHeight="1" x14ac:dyDescent="0.25">
      <c r="A11" s="97">
        <v>51</v>
      </c>
      <c r="B11" s="98" t="s">
        <v>19</v>
      </c>
      <c r="C11" s="92"/>
      <c r="D11" s="92"/>
      <c r="E11" s="93"/>
      <c r="F11" s="65"/>
      <c r="G11" s="99"/>
      <c r="H11" s="92"/>
      <c r="I11" s="95"/>
      <c r="J11" s="96"/>
      <c r="K11" s="93"/>
    </row>
    <row r="12" spans="1:11" ht="18" customHeight="1" x14ac:dyDescent="0.25">
      <c r="A12" s="97">
        <v>511</v>
      </c>
      <c r="B12" s="98" t="s">
        <v>20</v>
      </c>
      <c r="C12" s="92"/>
      <c r="D12" s="92"/>
      <c r="E12" s="93"/>
      <c r="F12" s="65"/>
      <c r="G12" s="99"/>
      <c r="H12" s="92"/>
      <c r="I12" s="95"/>
      <c r="J12" s="96"/>
      <c r="K12" s="93"/>
    </row>
    <row r="13" spans="1:11" ht="18" customHeight="1" x14ac:dyDescent="0.25">
      <c r="A13" s="100">
        <v>5111</v>
      </c>
      <c r="B13" s="91" t="s">
        <v>23</v>
      </c>
      <c r="C13" s="92"/>
      <c r="D13" s="92"/>
      <c r="E13" s="93"/>
      <c r="F13" s="65">
        <v>9807294</v>
      </c>
      <c r="G13" s="101">
        <f>+F13/F68</f>
        <v>0.32108093071141658</v>
      </c>
      <c r="H13" s="32" t="s">
        <v>2</v>
      </c>
      <c r="I13" s="95">
        <v>29152187</v>
      </c>
      <c r="J13" s="41">
        <f>+I13/I68</f>
        <v>0.31526014647831563</v>
      </c>
      <c r="K13" s="39" t="s">
        <v>2</v>
      </c>
    </row>
    <row r="14" spans="1:11" ht="18" customHeight="1" x14ac:dyDescent="0.25">
      <c r="A14" s="100">
        <v>5113</v>
      </c>
      <c r="B14" s="91" t="s">
        <v>24</v>
      </c>
      <c r="C14" s="92"/>
      <c r="D14" s="92"/>
      <c r="E14" s="93"/>
      <c r="F14" s="65">
        <v>319595</v>
      </c>
      <c r="G14" s="101">
        <f>+F14/F68</f>
        <v>1.0463218503566343E-2</v>
      </c>
      <c r="H14" s="92"/>
      <c r="I14" s="95">
        <v>1314608</v>
      </c>
      <c r="J14" s="41">
        <f>+I14/I68</f>
        <v>1.4216549538515432E-2</v>
      </c>
      <c r="K14" s="93"/>
    </row>
    <row r="15" spans="1:11" ht="18" customHeight="1" x14ac:dyDescent="0.25">
      <c r="A15" s="100">
        <v>5114</v>
      </c>
      <c r="B15" s="91" t="s">
        <v>25</v>
      </c>
      <c r="C15" s="92"/>
      <c r="D15" s="92"/>
      <c r="E15" s="93"/>
      <c r="F15" s="65">
        <v>447128.06</v>
      </c>
      <c r="G15" s="101">
        <f>+F15/F68</f>
        <v>1.4638522476433368E-2</v>
      </c>
      <c r="H15" s="92"/>
      <c r="I15" s="95">
        <v>1035830.24</v>
      </c>
      <c r="J15" s="41">
        <f>+I15/I68</f>
        <v>1.1201766549764134E-2</v>
      </c>
      <c r="K15" s="93"/>
    </row>
    <row r="16" spans="1:11" ht="18" customHeight="1" x14ac:dyDescent="0.25">
      <c r="A16" s="100">
        <v>5115</v>
      </c>
      <c r="B16" s="102" t="s">
        <v>26</v>
      </c>
      <c r="C16" s="103"/>
      <c r="D16" s="103"/>
      <c r="E16" s="104"/>
      <c r="F16" s="105">
        <v>1013087.97</v>
      </c>
      <c r="G16" s="106">
        <f>+F16/F68</f>
        <v>3.3167480071479419E-2</v>
      </c>
      <c r="H16" s="103"/>
      <c r="I16" s="95">
        <v>3422134.18</v>
      </c>
      <c r="J16" s="41">
        <f>+I16/I68</f>
        <v>3.7007944647694892E-2</v>
      </c>
      <c r="K16" s="93"/>
    </row>
    <row r="17" spans="1:11" ht="18" customHeight="1" x14ac:dyDescent="0.25">
      <c r="A17" s="91"/>
      <c r="B17" s="154" t="s">
        <v>73</v>
      </c>
      <c r="C17" s="155"/>
      <c r="D17" s="155"/>
      <c r="E17" s="156"/>
      <c r="F17" s="107">
        <f>SUM(F13:F16)</f>
        <v>11587105.030000001</v>
      </c>
      <c r="G17" s="108"/>
      <c r="H17" s="109"/>
      <c r="I17" s="110">
        <f>SUM(I13:I16)</f>
        <v>34924759.420000002</v>
      </c>
      <c r="J17" s="41"/>
      <c r="K17" s="93"/>
    </row>
    <row r="18" spans="1:11" ht="6.75" customHeight="1" x14ac:dyDescent="0.25">
      <c r="A18" s="91"/>
      <c r="B18" s="102" t="s">
        <v>1</v>
      </c>
      <c r="C18" s="103"/>
      <c r="D18" s="103"/>
      <c r="E18" s="104"/>
      <c r="F18" s="105"/>
      <c r="G18" s="106"/>
      <c r="H18" s="103"/>
      <c r="I18" s="95"/>
      <c r="J18" s="41"/>
      <c r="K18" s="93"/>
    </row>
    <row r="19" spans="1:11" ht="18" customHeight="1" x14ac:dyDescent="0.25">
      <c r="A19" s="97">
        <v>512</v>
      </c>
      <c r="B19" s="28" t="s">
        <v>21</v>
      </c>
      <c r="C19" s="103"/>
      <c r="D19" s="103"/>
      <c r="E19" s="104"/>
      <c r="F19" s="105"/>
      <c r="G19" s="106"/>
      <c r="H19" s="103"/>
      <c r="I19" s="95"/>
      <c r="J19" s="41"/>
      <c r="K19" s="93"/>
    </row>
    <row r="20" spans="1:11" ht="18" customHeight="1" x14ac:dyDescent="0.25">
      <c r="A20" s="100">
        <v>5121</v>
      </c>
      <c r="B20" s="102" t="s">
        <v>27</v>
      </c>
      <c r="C20" s="103"/>
      <c r="D20" s="103"/>
      <c r="E20" s="104"/>
      <c r="F20" s="105">
        <v>66389.25</v>
      </c>
      <c r="G20" s="106">
        <f>+F20/F68</f>
        <v>2.1735171984476973E-3</v>
      </c>
      <c r="H20" s="103"/>
      <c r="I20" s="95">
        <v>694418</v>
      </c>
      <c r="J20" s="41">
        <f>+I20/I68</f>
        <v>7.5096362546377398E-3</v>
      </c>
      <c r="K20" s="93"/>
    </row>
    <row r="21" spans="1:11" ht="18" customHeight="1" x14ac:dyDescent="0.25">
      <c r="A21" s="100">
        <v>5122</v>
      </c>
      <c r="B21" s="102" t="s">
        <v>28</v>
      </c>
      <c r="C21" s="103"/>
      <c r="D21" s="103"/>
      <c r="E21" s="104"/>
      <c r="F21" s="105">
        <v>31059.38</v>
      </c>
      <c r="G21" s="106">
        <f>+F21/F68</f>
        <v>1.0168528278768391E-3</v>
      </c>
      <c r="H21" s="103"/>
      <c r="I21" s="95">
        <v>248035.6</v>
      </c>
      <c r="J21" s="41">
        <f>+I21/I68</f>
        <v>2.6823284163152807E-3</v>
      </c>
      <c r="K21" s="93"/>
    </row>
    <row r="22" spans="1:11" ht="18" customHeight="1" x14ac:dyDescent="0.25">
      <c r="A22" s="100">
        <v>5123</v>
      </c>
      <c r="B22" s="102" t="s">
        <v>51</v>
      </c>
      <c r="C22" s="103"/>
      <c r="D22" s="103"/>
      <c r="E22" s="104"/>
      <c r="F22" s="105">
        <v>0</v>
      </c>
      <c r="G22" s="106">
        <f>+F22/F68</f>
        <v>0</v>
      </c>
      <c r="H22" s="103"/>
      <c r="I22" s="95">
        <v>0</v>
      </c>
      <c r="J22" s="41">
        <f>+I22/I68</f>
        <v>0</v>
      </c>
      <c r="K22" s="93"/>
    </row>
    <row r="23" spans="1:11" ht="18" customHeight="1" x14ac:dyDescent="0.25">
      <c r="A23" s="100">
        <v>5124</v>
      </c>
      <c r="B23" s="102" t="s">
        <v>29</v>
      </c>
      <c r="C23" s="103"/>
      <c r="D23" s="103"/>
      <c r="E23" s="104"/>
      <c r="F23" s="105">
        <v>1278883.8799999999</v>
      </c>
      <c r="G23" s="106">
        <f>+F23/F68</f>
        <v>4.1869370538114542E-2</v>
      </c>
      <c r="H23" s="103"/>
      <c r="I23" s="95">
        <v>4826072.4000000004</v>
      </c>
      <c r="J23" s="41">
        <f>+I23/I68</f>
        <v>5.2190536913712733E-2</v>
      </c>
      <c r="K23" s="93"/>
    </row>
    <row r="24" spans="1:11" ht="18" customHeight="1" x14ac:dyDescent="0.25">
      <c r="A24" s="100">
        <v>5125</v>
      </c>
      <c r="B24" s="102" t="s">
        <v>30</v>
      </c>
      <c r="C24" s="103"/>
      <c r="D24" s="103"/>
      <c r="E24" s="104"/>
      <c r="F24" s="105">
        <v>0</v>
      </c>
      <c r="G24" s="106">
        <f>+F24/F68</f>
        <v>0</v>
      </c>
      <c r="H24" s="103"/>
      <c r="I24" s="95">
        <v>3748.01</v>
      </c>
      <c r="J24" s="41">
        <f>+I24/I68</f>
        <v>4.0532059622222921E-5</v>
      </c>
      <c r="K24" s="93"/>
    </row>
    <row r="25" spans="1:11" ht="18" customHeight="1" x14ac:dyDescent="0.25">
      <c r="A25" s="100">
        <v>5126</v>
      </c>
      <c r="B25" s="102" t="s">
        <v>31</v>
      </c>
      <c r="C25" s="103"/>
      <c r="D25" s="103"/>
      <c r="E25" s="104"/>
      <c r="F25" s="105">
        <v>2731035.87</v>
      </c>
      <c r="G25" s="106">
        <f>+F25/F68</f>
        <v>8.9411364536014046E-2</v>
      </c>
      <c r="H25" s="103"/>
      <c r="I25" s="95">
        <v>6408523.7800000003</v>
      </c>
      <c r="J25" s="41">
        <f>+I25/I68</f>
        <v>6.9303621906396565E-2</v>
      </c>
      <c r="K25" s="93"/>
    </row>
    <row r="26" spans="1:11" ht="18" customHeight="1" x14ac:dyDescent="0.25">
      <c r="A26" s="100">
        <v>5127</v>
      </c>
      <c r="B26" s="102" t="s">
        <v>32</v>
      </c>
      <c r="C26" s="103"/>
      <c r="D26" s="103"/>
      <c r="E26" s="104"/>
      <c r="F26" s="105">
        <v>42432.45</v>
      </c>
      <c r="G26" s="106">
        <f>+F26/F68</f>
        <v>1.3891956882668805E-3</v>
      </c>
      <c r="H26" s="103"/>
      <c r="I26" s="95">
        <v>452044.84</v>
      </c>
      <c r="J26" s="41">
        <f>+I26/I68</f>
        <v>4.8885430953487909E-3</v>
      </c>
      <c r="K26" s="93"/>
    </row>
    <row r="27" spans="1:11" ht="18" customHeight="1" x14ac:dyDescent="0.25">
      <c r="A27" s="100">
        <v>5128</v>
      </c>
      <c r="B27" s="102" t="s">
        <v>34</v>
      </c>
      <c r="C27" s="103"/>
      <c r="D27" s="103"/>
      <c r="E27" s="104"/>
      <c r="F27" s="105">
        <v>0</v>
      </c>
      <c r="G27" s="106">
        <f>+F27/F68</f>
        <v>0</v>
      </c>
      <c r="H27" s="103"/>
      <c r="I27" s="95">
        <v>0</v>
      </c>
      <c r="J27" s="41">
        <f>+I27/I68</f>
        <v>0</v>
      </c>
      <c r="K27" s="93"/>
    </row>
    <row r="28" spans="1:11" ht="18" customHeight="1" x14ac:dyDescent="0.25">
      <c r="A28" s="100">
        <v>5129</v>
      </c>
      <c r="B28" s="102" t="s">
        <v>33</v>
      </c>
      <c r="C28" s="103"/>
      <c r="D28" s="103"/>
      <c r="E28" s="104"/>
      <c r="F28" s="105">
        <v>110115.48</v>
      </c>
      <c r="G28" s="106">
        <f>+F28/F68</f>
        <v>3.6050699412227649E-3</v>
      </c>
      <c r="H28" s="103"/>
      <c r="I28" s="95">
        <v>788338.73</v>
      </c>
      <c r="J28" s="41">
        <f>+I28/I68</f>
        <v>8.5253220794148082E-3</v>
      </c>
      <c r="K28" s="93"/>
    </row>
    <row r="29" spans="1:11" ht="18" customHeight="1" x14ac:dyDescent="0.25">
      <c r="A29" s="91"/>
      <c r="B29" s="154" t="s">
        <v>73</v>
      </c>
      <c r="C29" s="155"/>
      <c r="D29" s="155"/>
      <c r="E29" s="156"/>
      <c r="F29" s="107">
        <f>SUM(F20:F28)</f>
        <v>4259916.3100000005</v>
      </c>
      <c r="G29" s="108"/>
      <c r="H29" s="109"/>
      <c r="I29" s="110">
        <f>SUM(I20:I28)</f>
        <v>13421181.359999999</v>
      </c>
      <c r="J29" s="41"/>
      <c r="K29" s="93"/>
    </row>
    <row r="30" spans="1:11" ht="6.75" customHeight="1" x14ac:dyDescent="0.25">
      <c r="A30" s="91"/>
      <c r="B30" s="102"/>
      <c r="C30" s="103"/>
      <c r="D30" s="103"/>
      <c r="E30" s="104"/>
      <c r="F30" s="105"/>
      <c r="G30" s="106"/>
      <c r="H30" s="103"/>
      <c r="I30" s="95"/>
      <c r="J30" s="41"/>
      <c r="K30" s="93"/>
    </row>
    <row r="31" spans="1:11" ht="18" customHeight="1" x14ac:dyDescent="0.25">
      <c r="A31" s="97">
        <v>513</v>
      </c>
      <c r="B31" s="28" t="s">
        <v>22</v>
      </c>
      <c r="C31" s="103"/>
      <c r="D31" s="103"/>
      <c r="E31" s="104"/>
      <c r="F31" s="105"/>
      <c r="G31" s="106"/>
      <c r="H31" s="103"/>
      <c r="I31" s="95"/>
      <c r="J31" s="41"/>
      <c r="K31" s="93"/>
    </row>
    <row r="32" spans="1:11" ht="18" customHeight="1" x14ac:dyDescent="0.25">
      <c r="A32" s="100">
        <v>5131</v>
      </c>
      <c r="B32" s="102" t="s">
        <v>35</v>
      </c>
      <c r="C32" s="103"/>
      <c r="D32" s="103"/>
      <c r="E32" s="104"/>
      <c r="F32" s="105">
        <v>3407281.71</v>
      </c>
      <c r="G32" s="106">
        <f>+F32/F68</f>
        <v>0.11155097243365876</v>
      </c>
      <c r="H32" s="32" t="s">
        <v>56</v>
      </c>
      <c r="I32" s="95">
        <v>10109585.17</v>
      </c>
      <c r="J32" s="41">
        <f>+I32/I68</f>
        <v>0.10932796573818655</v>
      </c>
      <c r="K32" s="39" t="s">
        <v>56</v>
      </c>
    </row>
    <row r="33" spans="1:11" ht="18" customHeight="1" x14ac:dyDescent="0.25">
      <c r="A33" s="100">
        <v>5132</v>
      </c>
      <c r="B33" s="102" t="s">
        <v>36</v>
      </c>
      <c r="C33" s="103"/>
      <c r="D33" s="103"/>
      <c r="E33" s="104"/>
      <c r="F33" s="105">
        <v>2106422.09</v>
      </c>
      <c r="G33" s="106">
        <f>+F33/F68</f>
        <v>6.8962138295057457E-2</v>
      </c>
      <c r="H33" s="103"/>
      <c r="I33" s="95">
        <v>7263861.0199999996</v>
      </c>
      <c r="J33" s="41">
        <f>+I33/I68</f>
        <v>7.855348516951155E-2</v>
      </c>
      <c r="K33" s="93"/>
    </row>
    <row r="34" spans="1:11" ht="18" customHeight="1" x14ac:dyDescent="0.25">
      <c r="A34" s="100">
        <v>5133</v>
      </c>
      <c r="B34" s="102" t="s">
        <v>37</v>
      </c>
      <c r="C34" s="103"/>
      <c r="D34" s="103"/>
      <c r="E34" s="104"/>
      <c r="F34" s="105">
        <v>153998</v>
      </c>
      <c r="G34" s="106">
        <f>+F34/F68</f>
        <v>5.0417394612312762E-3</v>
      </c>
      <c r="H34" s="103"/>
      <c r="I34" s="95">
        <v>267137.44</v>
      </c>
      <c r="J34" s="41">
        <f>+I34/I68</f>
        <v>2.8889012156872573E-3</v>
      </c>
      <c r="K34" s="93"/>
    </row>
    <row r="35" spans="1:11" ht="18" customHeight="1" x14ac:dyDescent="0.25">
      <c r="A35" s="100">
        <v>5134</v>
      </c>
      <c r="B35" s="102" t="s">
        <v>38</v>
      </c>
      <c r="C35" s="103"/>
      <c r="D35" s="103"/>
      <c r="E35" s="104"/>
      <c r="F35" s="105">
        <v>31364.53</v>
      </c>
      <c r="G35" s="106">
        <f>+F35/F68</f>
        <v>1.0268431316249056E-3</v>
      </c>
      <c r="H35" s="103"/>
      <c r="I35" s="95">
        <v>86720.28</v>
      </c>
      <c r="J35" s="41">
        <f>+I35/I68</f>
        <v>9.3781808464114705E-4</v>
      </c>
      <c r="K35" s="93"/>
    </row>
    <row r="36" spans="1:11" ht="18" customHeight="1" x14ac:dyDescent="0.25">
      <c r="A36" s="100">
        <v>5135</v>
      </c>
      <c r="B36" s="102" t="s">
        <v>39</v>
      </c>
      <c r="C36" s="103"/>
      <c r="D36" s="103"/>
      <c r="E36" s="104"/>
      <c r="F36" s="105">
        <v>210736.57</v>
      </c>
      <c r="G36" s="106">
        <f>+F36/F68</f>
        <v>6.899303113634769E-3</v>
      </c>
      <c r="H36" s="103"/>
      <c r="I36" s="95">
        <v>630980.56000000006</v>
      </c>
      <c r="J36" s="41">
        <f>+I36/I68</f>
        <v>6.8236055075583061E-3</v>
      </c>
      <c r="K36" s="93"/>
    </row>
    <row r="37" spans="1:11" ht="18" customHeight="1" x14ac:dyDescent="0.25">
      <c r="A37" s="100">
        <v>5136</v>
      </c>
      <c r="B37" s="102" t="s">
        <v>40</v>
      </c>
      <c r="C37" s="103"/>
      <c r="D37" s="103"/>
      <c r="E37" s="104"/>
      <c r="F37" s="105">
        <v>432743.42</v>
      </c>
      <c r="G37" s="106">
        <f>+F37/F68</f>
        <v>1.4167583846557617E-2</v>
      </c>
      <c r="H37" s="103"/>
      <c r="I37" s="95">
        <v>2553577.06</v>
      </c>
      <c r="J37" s="41">
        <f>+I37/I68</f>
        <v>2.7615117794739266E-2</v>
      </c>
      <c r="K37" s="93"/>
    </row>
    <row r="38" spans="1:11" ht="18" customHeight="1" x14ac:dyDescent="0.25">
      <c r="A38" s="100">
        <v>5137</v>
      </c>
      <c r="B38" s="102" t="s">
        <v>41</v>
      </c>
      <c r="C38" s="103"/>
      <c r="D38" s="103"/>
      <c r="E38" s="104"/>
      <c r="F38" s="105">
        <v>6239.99</v>
      </c>
      <c r="G38" s="106">
        <f>+F38/F68</f>
        <v>2.0429098962771301E-4</v>
      </c>
      <c r="H38" s="103"/>
      <c r="I38" s="95">
        <v>38590.300000000003</v>
      </c>
      <c r="J38" s="41">
        <f>+I38/I68</f>
        <v>4.1732661877622235E-4</v>
      </c>
      <c r="K38" s="93"/>
    </row>
    <row r="39" spans="1:11" ht="18" customHeight="1" x14ac:dyDescent="0.25">
      <c r="A39" s="100">
        <v>5138</v>
      </c>
      <c r="B39" s="102" t="s">
        <v>42</v>
      </c>
      <c r="C39" s="103"/>
      <c r="D39" s="103"/>
      <c r="E39" s="104"/>
      <c r="F39" s="105">
        <v>535632.65</v>
      </c>
      <c r="G39" s="106">
        <f>+F39/F68</f>
        <v>1.7536073638806222E-2</v>
      </c>
      <c r="H39" s="103"/>
      <c r="I39" s="95">
        <v>2647202.9</v>
      </c>
      <c r="J39" s="41">
        <f>+I39/I68</f>
        <v>2.8627614594123656E-2</v>
      </c>
      <c r="K39" s="93"/>
    </row>
    <row r="40" spans="1:11" ht="18" customHeight="1" x14ac:dyDescent="0.25">
      <c r="A40" s="100">
        <v>5139</v>
      </c>
      <c r="B40" s="102" t="s">
        <v>43</v>
      </c>
      <c r="C40" s="103"/>
      <c r="D40" s="103"/>
      <c r="E40" s="104"/>
      <c r="F40" s="105">
        <v>315305.18</v>
      </c>
      <c r="G40" s="106">
        <f>+F40/F68</f>
        <v>1.0322774116135473E-2</v>
      </c>
      <c r="H40" s="103"/>
      <c r="I40" s="95">
        <v>834302.45</v>
      </c>
      <c r="J40" s="41">
        <f>+I40/I68</f>
        <v>9.0223869857248649E-3</v>
      </c>
      <c r="K40" s="93"/>
    </row>
    <row r="41" spans="1:11" ht="18" customHeight="1" x14ac:dyDescent="0.25">
      <c r="A41" s="91"/>
      <c r="B41" s="154" t="s">
        <v>73</v>
      </c>
      <c r="C41" s="155"/>
      <c r="D41" s="155"/>
      <c r="E41" s="156"/>
      <c r="F41" s="107">
        <f>SUM(F32:F40)</f>
        <v>7199724.1400000006</v>
      </c>
      <c r="G41" s="108"/>
      <c r="H41" s="109"/>
      <c r="I41" s="110">
        <f>SUM(I32:I40)</f>
        <v>24431957.179999996</v>
      </c>
      <c r="J41" s="41"/>
      <c r="K41" s="93"/>
    </row>
    <row r="42" spans="1:11" ht="6.75" customHeight="1" x14ac:dyDescent="0.25">
      <c r="A42" s="91"/>
      <c r="B42" s="111"/>
      <c r="C42" s="112"/>
      <c r="D42" s="112"/>
      <c r="E42" s="113"/>
      <c r="F42" s="114"/>
      <c r="G42" s="115"/>
      <c r="H42" s="112"/>
      <c r="I42" s="95"/>
      <c r="J42" s="41"/>
      <c r="K42" s="93"/>
    </row>
    <row r="43" spans="1:11" ht="33" customHeight="1" thickBot="1" x14ac:dyDescent="0.3">
      <c r="A43" s="91"/>
      <c r="B43" s="166" t="s">
        <v>75</v>
      </c>
      <c r="C43" s="167"/>
      <c r="D43" s="167"/>
      <c r="E43" s="168"/>
      <c r="F43" s="116">
        <f>+F17+F29+F41</f>
        <v>23046745.480000004</v>
      </c>
      <c r="G43" s="115"/>
      <c r="H43" s="112"/>
      <c r="I43" s="117">
        <f>+I17+I29+I41</f>
        <v>72777897.959999993</v>
      </c>
      <c r="J43" s="41"/>
      <c r="K43" s="93"/>
    </row>
    <row r="44" spans="1:11" ht="6.75" customHeight="1" thickTop="1" x14ac:dyDescent="0.25">
      <c r="A44" s="91"/>
      <c r="B44" s="111"/>
      <c r="C44" s="112"/>
      <c r="D44" s="112"/>
      <c r="E44" s="113"/>
      <c r="F44" s="114"/>
      <c r="G44" s="115"/>
      <c r="H44" s="112"/>
      <c r="I44" s="118"/>
      <c r="J44" s="41"/>
      <c r="K44" s="93"/>
    </row>
    <row r="45" spans="1:11" ht="18" customHeight="1" x14ac:dyDescent="0.25">
      <c r="A45" s="97">
        <v>52</v>
      </c>
      <c r="B45" s="28" t="s">
        <v>44</v>
      </c>
      <c r="C45" s="103"/>
      <c r="D45" s="103"/>
      <c r="E45" s="104"/>
      <c r="F45" s="105"/>
      <c r="G45" s="106"/>
      <c r="H45" s="103"/>
      <c r="I45" s="95"/>
      <c r="J45" s="41"/>
      <c r="K45" s="93"/>
    </row>
    <row r="46" spans="1:11" ht="18" customHeight="1" x14ac:dyDescent="0.25">
      <c r="A46" s="97">
        <v>523</v>
      </c>
      <c r="B46" s="28" t="s">
        <v>49</v>
      </c>
      <c r="C46" s="103"/>
      <c r="D46" s="103"/>
      <c r="E46" s="104"/>
      <c r="F46" s="105"/>
      <c r="G46" s="106"/>
      <c r="H46" s="103"/>
      <c r="I46" s="95"/>
      <c r="J46" s="41"/>
      <c r="K46" s="93"/>
    </row>
    <row r="47" spans="1:11" ht="18" customHeight="1" x14ac:dyDescent="0.25">
      <c r="A47" s="100">
        <v>5231</v>
      </c>
      <c r="B47" s="102" t="s">
        <v>49</v>
      </c>
      <c r="C47" s="103"/>
      <c r="D47" s="103"/>
      <c r="E47" s="104"/>
      <c r="F47" s="105">
        <v>153127.6</v>
      </c>
      <c r="G47" s="106">
        <f>+F47/F68</f>
        <v>5.0132434416267644E-3</v>
      </c>
      <c r="H47" s="103"/>
      <c r="I47" s="95">
        <v>1918953.03</v>
      </c>
      <c r="J47" s="41">
        <f>+I47/I68</f>
        <v>2.07521107532278E-2</v>
      </c>
      <c r="K47" s="93"/>
    </row>
    <row r="48" spans="1:11" ht="18" customHeight="1" x14ac:dyDescent="0.25">
      <c r="A48" s="97"/>
      <c r="B48" s="28"/>
      <c r="C48" s="103"/>
      <c r="D48" s="103"/>
      <c r="E48" s="104"/>
      <c r="F48" s="107">
        <f>SUM(F47:F47)</f>
        <v>153127.6</v>
      </c>
      <c r="G48" s="106"/>
      <c r="H48" s="103"/>
      <c r="I48" s="110">
        <f>SUM(I47:I47)</f>
        <v>1918953.03</v>
      </c>
      <c r="J48" s="41"/>
      <c r="K48" s="93"/>
    </row>
    <row r="49" spans="1:11" ht="18" customHeight="1" x14ac:dyDescent="0.25">
      <c r="A49" s="97">
        <v>524</v>
      </c>
      <c r="B49" s="28" t="s">
        <v>45</v>
      </c>
      <c r="C49" s="103"/>
      <c r="D49" s="103"/>
      <c r="E49" s="104"/>
      <c r="F49" s="105"/>
      <c r="G49" s="106"/>
      <c r="H49" s="103"/>
      <c r="I49" s="95"/>
      <c r="J49" s="41"/>
      <c r="K49" s="93"/>
    </row>
    <row r="50" spans="1:11" ht="18" customHeight="1" x14ac:dyDescent="0.25">
      <c r="A50" s="100">
        <v>5241</v>
      </c>
      <c r="B50" s="102" t="s">
        <v>46</v>
      </c>
      <c r="C50" s="103"/>
      <c r="D50" s="103"/>
      <c r="E50" s="104"/>
      <c r="F50" s="105">
        <v>4939848.8600000003</v>
      </c>
      <c r="G50" s="106">
        <f>+F50/F68</f>
        <v>0.16172567780088271</v>
      </c>
      <c r="H50" s="32" t="s">
        <v>70</v>
      </c>
      <c r="I50" s="95">
        <v>11005304.59</v>
      </c>
      <c r="J50" s="41">
        <f>+I50/I68</f>
        <v>0.11901453352648567</v>
      </c>
      <c r="K50" s="39" t="s">
        <v>70</v>
      </c>
    </row>
    <row r="51" spans="1:11" ht="18" customHeight="1" x14ac:dyDescent="0.25">
      <c r="A51" s="100">
        <v>5243</v>
      </c>
      <c r="B51" s="102" t="s">
        <v>53</v>
      </c>
      <c r="C51" s="103"/>
      <c r="D51" s="103"/>
      <c r="E51" s="104"/>
      <c r="F51" s="105">
        <v>86089.99</v>
      </c>
      <c r="G51" s="106">
        <f>+F51/F68</f>
        <v>2.8184995896050986E-3</v>
      </c>
      <c r="H51" s="103"/>
      <c r="I51" s="95">
        <v>367329.19</v>
      </c>
      <c r="J51" s="41">
        <f>+I51/I68</f>
        <v>3.9724036568906836E-3</v>
      </c>
      <c r="K51" s="39"/>
    </row>
    <row r="52" spans="1:11" ht="18" customHeight="1" x14ac:dyDescent="0.25">
      <c r="A52" s="97"/>
      <c r="B52" s="28"/>
      <c r="C52" s="103"/>
      <c r="D52" s="103"/>
      <c r="E52" s="104"/>
      <c r="F52" s="107">
        <f>SUM(F50:F51)</f>
        <v>5025938.8500000006</v>
      </c>
      <c r="G52" s="106"/>
      <c r="H52" s="103"/>
      <c r="I52" s="110">
        <f>SUM(I50:I51)</f>
        <v>11372633.779999999</v>
      </c>
      <c r="J52" s="41"/>
      <c r="K52" s="93"/>
    </row>
    <row r="53" spans="1:11" ht="18" customHeight="1" x14ac:dyDescent="0.25">
      <c r="A53" s="97">
        <v>525</v>
      </c>
      <c r="B53" s="28" t="s">
        <v>61</v>
      </c>
      <c r="C53" s="103"/>
      <c r="D53" s="103"/>
      <c r="E53" s="104"/>
      <c r="F53" s="105"/>
      <c r="G53" s="106"/>
      <c r="H53" s="103"/>
      <c r="I53" s="95"/>
      <c r="J53" s="41"/>
      <c r="K53" s="93"/>
    </row>
    <row r="54" spans="1:11" ht="18" customHeight="1" x14ac:dyDescent="0.25">
      <c r="A54" s="100">
        <v>5251</v>
      </c>
      <c r="B54" s="102" t="s">
        <v>62</v>
      </c>
      <c r="C54" s="103"/>
      <c r="D54" s="103"/>
      <c r="E54" s="104"/>
      <c r="F54" s="105">
        <v>349608</v>
      </c>
      <c r="G54" s="106">
        <f>+F54/F68</f>
        <v>1.1445813903830855E-2</v>
      </c>
      <c r="H54" s="103"/>
      <c r="I54" s="95">
        <v>1016849</v>
      </c>
      <c r="J54" s="41">
        <f>+I54/I68</f>
        <v>1.0996497953526739E-2</v>
      </c>
      <c r="K54" s="93"/>
    </row>
    <row r="55" spans="1:11" ht="18" customHeight="1" x14ac:dyDescent="0.25">
      <c r="A55" s="100">
        <v>5252</v>
      </c>
      <c r="B55" s="102" t="s">
        <v>63</v>
      </c>
      <c r="C55" s="103"/>
      <c r="D55" s="103"/>
      <c r="E55" s="104"/>
      <c r="F55" s="105">
        <v>1196232</v>
      </c>
      <c r="G55" s="106">
        <f>+F55/F68</f>
        <v>3.9163431208117064E-2</v>
      </c>
      <c r="H55" s="103"/>
      <c r="I55" s="95">
        <v>3295676</v>
      </c>
      <c r="J55" s="41">
        <f>+I55/I68</f>
        <v>3.5640389467351777E-2</v>
      </c>
      <c r="K55" s="93"/>
    </row>
    <row r="56" spans="1:11" ht="18" customHeight="1" x14ac:dyDescent="0.25">
      <c r="A56" s="100">
        <v>5259</v>
      </c>
      <c r="B56" s="102" t="s">
        <v>64</v>
      </c>
      <c r="C56" s="103"/>
      <c r="D56" s="103"/>
      <c r="E56" s="104"/>
      <c r="F56" s="105">
        <v>514404</v>
      </c>
      <c r="G56" s="106">
        <f>+F56/F68</f>
        <v>1.6841069012683368E-2</v>
      </c>
      <c r="H56" s="103"/>
      <c r="I56" s="95">
        <v>1293965</v>
      </c>
      <c r="J56" s="41">
        <f>+I56/I68</f>
        <v>1.3993310191026618E-2</v>
      </c>
      <c r="K56" s="93"/>
    </row>
    <row r="57" spans="1:11" ht="18" customHeight="1" x14ac:dyDescent="0.25">
      <c r="A57" s="91"/>
      <c r="B57" s="163"/>
      <c r="C57" s="164"/>
      <c r="D57" s="164"/>
      <c r="E57" s="165"/>
      <c r="F57" s="107">
        <f>SUM(F54:F56)</f>
        <v>2060244</v>
      </c>
      <c r="G57" s="115"/>
      <c r="H57" s="112"/>
      <c r="I57" s="110">
        <f>SUM(I54:I56)</f>
        <v>5606490</v>
      </c>
      <c r="J57" s="41"/>
      <c r="K57" s="93"/>
    </row>
    <row r="58" spans="1:11" ht="6.75" customHeight="1" x14ac:dyDescent="0.25">
      <c r="A58" s="91"/>
      <c r="B58" s="111"/>
      <c r="C58" s="112"/>
      <c r="D58" s="112"/>
      <c r="E58" s="113"/>
      <c r="F58" s="114"/>
      <c r="G58" s="115"/>
      <c r="H58" s="112"/>
      <c r="I58" s="119"/>
      <c r="J58" s="41"/>
      <c r="K58" s="93"/>
    </row>
    <row r="59" spans="1:11" ht="32.25" customHeight="1" thickBot="1" x14ac:dyDescent="0.3">
      <c r="A59" s="91"/>
      <c r="B59" s="160" t="s">
        <v>76</v>
      </c>
      <c r="C59" s="161"/>
      <c r="D59" s="161"/>
      <c r="E59" s="162"/>
      <c r="F59" s="120">
        <f>+F57+F52+F48</f>
        <v>7239310.4500000002</v>
      </c>
      <c r="G59" s="121"/>
      <c r="H59" s="122"/>
      <c r="I59" s="123">
        <f>+I57+I52+I48</f>
        <v>18898076.810000002</v>
      </c>
      <c r="J59" s="41"/>
      <c r="K59" s="93"/>
    </row>
    <row r="60" spans="1:11" ht="6.75" customHeight="1" thickTop="1" x14ac:dyDescent="0.25">
      <c r="A60" s="91"/>
      <c r="B60" s="111"/>
      <c r="C60" s="112"/>
      <c r="D60" s="112"/>
      <c r="E60" s="113"/>
      <c r="F60" s="114"/>
      <c r="G60" s="115"/>
      <c r="H60" s="112"/>
      <c r="I60" s="119"/>
      <c r="J60" s="41"/>
      <c r="K60" s="93"/>
    </row>
    <row r="61" spans="1:11" ht="18" customHeight="1" x14ac:dyDescent="0.25">
      <c r="A61" s="97">
        <v>54</v>
      </c>
      <c r="B61" s="28" t="s">
        <v>65</v>
      </c>
      <c r="C61" s="112"/>
      <c r="D61" s="112"/>
      <c r="E61" s="113"/>
      <c r="F61" s="114"/>
      <c r="G61" s="115"/>
      <c r="H61" s="112"/>
      <c r="I61" s="119"/>
      <c r="J61" s="41"/>
      <c r="K61" s="93"/>
    </row>
    <row r="62" spans="1:11" ht="18" customHeight="1" x14ac:dyDescent="0.25">
      <c r="A62" s="97">
        <v>541</v>
      </c>
      <c r="B62" s="28" t="s">
        <v>66</v>
      </c>
      <c r="C62" s="112"/>
      <c r="D62" s="112"/>
      <c r="E62" s="113"/>
      <c r="F62" s="114"/>
      <c r="G62" s="115"/>
      <c r="H62" s="112"/>
      <c r="I62" s="119"/>
      <c r="J62" s="41"/>
      <c r="K62" s="93"/>
    </row>
    <row r="63" spans="1:11" ht="18" customHeight="1" x14ac:dyDescent="0.25">
      <c r="A63" s="100">
        <v>5411</v>
      </c>
      <c r="B63" s="124" t="s">
        <v>67</v>
      </c>
      <c r="C63" s="112"/>
      <c r="D63" s="112"/>
      <c r="E63" s="113"/>
      <c r="F63" s="125">
        <v>258560.9</v>
      </c>
      <c r="G63" s="106">
        <f>+F63/F68</f>
        <v>8.4650235240813117E-3</v>
      </c>
      <c r="H63" s="112"/>
      <c r="I63" s="95">
        <v>794282.97</v>
      </c>
      <c r="J63" s="41">
        <f>+I63/I68</f>
        <v>8.5896048028036992E-3</v>
      </c>
      <c r="K63" s="93"/>
    </row>
    <row r="64" spans="1:11" ht="18" customHeight="1" x14ac:dyDescent="0.25">
      <c r="A64" s="91"/>
      <c r="B64" s="111"/>
      <c r="C64" s="112"/>
      <c r="D64" s="112"/>
      <c r="E64" s="113"/>
      <c r="F64" s="107">
        <f>+F63</f>
        <v>258560.9</v>
      </c>
      <c r="G64" s="115"/>
      <c r="H64" s="112"/>
      <c r="I64" s="110">
        <f>+I63</f>
        <v>794282.97</v>
      </c>
      <c r="J64" s="41"/>
      <c r="K64" s="93"/>
    </row>
    <row r="65" spans="1:11" ht="18" customHeight="1" x14ac:dyDescent="0.25">
      <c r="A65" s="91"/>
      <c r="B65" s="111"/>
      <c r="C65" s="112"/>
      <c r="D65" s="112"/>
      <c r="E65" s="113"/>
      <c r="F65" s="114"/>
      <c r="G65" s="115"/>
      <c r="H65" s="112"/>
      <c r="I65" s="119"/>
      <c r="J65" s="41"/>
      <c r="K65" s="93"/>
    </row>
    <row r="66" spans="1:11" s="4" customFormat="1" ht="28.5" customHeight="1" thickBot="1" x14ac:dyDescent="0.3">
      <c r="A66" s="126"/>
      <c r="B66" s="160" t="s">
        <v>77</v>
      </c>
      <c r="C66" s="161"/>
      <c r="D66" s="161"/>
      <c r="E66" s="162"/>
      <c r="F66" s="120">
        <f>+F64</f>
        <v>258560.9</v>
      </c>
      <c r="G66" s="121"/>
      <c r="H66" s="122"/>
      <c r="I66" s="123">
        <f>+I64</f>
        <v>794282.97</v>
      </c>
      <c r="J66" s="42"/>
      <c r="K66" s="127"/>
    </row>
    <row r="67" spans="1:11" ht="6.75" customHeight="1" thickTop="1" x14ac:dyDescent="0.25">
      <c r="A67" s="91"/>
      <c r="B67" s="102"/>
      <c r="C67" s="103"/>
      <c r="D67" s="103"/>
      <c r="E67" s="104"/>
      <c r="F67" s="105"/>
      <c r="G67" s="106"/>
      <c r="H67" s="103"/>
      <c r="I67" s="128"/>
      <c r="J67" s="41"/>
      <c r="K67" s="93"/>
    </row>
    <row r="68" spans="1:11" ht="18" customHeight="1" thickBot="1" x14ac:dyDescent="0.3">
      <c r="A68" s="91"/>
      <c r="B68" s="154" t="s">
        <v>78</v>
      </c>
      <c r="C68" s="155"/>
      <c r="D68" s="155"/>
      <c r="E68" s="156"/>
      <c r="F68" s="116">
        <f>+F66+F59+F43</f>
        <v>30544616.830000006</v>
      </c>
      <c r="G68" s="129">
        <f>SUM(G12:G67)</f>
        <v>0.99999999999999989</v>
      </c>
      <c r="H68" s="109"/>
      <c r="I68" s="117">
        <f>+I66+I59+I43</f>
        <v>92470257.739999995</v>
      </c>
      <c r="J68" s="43">
        <f>SUM(J10:J67)</f>
        <v>1.0000000000000002</v>
      </c>
      <c r="K68" s="93"/>
    </row>
    <row r="69" spans="1:11" ht="6.75" customHeight="1" thickTop="1" thickBot="1" x14ac:dyDescent="0.3">
      <c r="A69" s="130"/>
      <c r="B69" s="130"/>
      <c r="C69" s="131" t="s">
        <v>1</v>
      </c>
      <c r="D69" s="131"/>
      <c r="E69" s="132"/>
      <c r="F69" s="133"/>
      <c r="G69" s="134"/>
      <c r="H69" s="131"/>
      <c r="I69" s="135"/>
      <c r="J69" s="136"/>
      <c r="K69" s="132"/>
    </row>
    <row r="70" spans="1:11" x14ac:dyDescent="0.25">
      <c r="A70" s="137"/>
      <c r="B70" s="137"/>
      <c r="C70" s="137"/>
      <c r="D70" s="137"/>
      <c r="E70" s="137"/>
      <c r="H70" s="137"/>
      <c r="I70" s="138"/>
      <c r="J70" s="137"/>
      <c r="K70" s="137"/>
    </row>
    <row r="71" spans="1:11" x14ac:dyDescent="0.25">
      <c r="A71" s="137" t="s">
        <v>87</v>
      </c>
      <c r="B71" s="137"/>
      <c r="C71" s="137"/>
      <c r="D71" s="137"/>
      <c r="E71" s="137"/>
      <c r="H71" s="137"/>
      <c r="I71" s="138"/>
      <c r="J71" s="137"/>
      <c r="K71" s="137"/>
    </row>
    <row r="72" spans="1:11" x14ac:dyDescent="0.25">
      <c r="A72" s="137" t="s">
        <v>79</v>
      </c>
      <c r="B72" s="137"/>
      <c r="C72" s="137"/>
      <c r="D72" s="137"/>
      <c r="E72" s="137"/>
      <c r="H72" s="137"/>
      <c r="I72" s="138"/>
      <c r="J72" s="137"/>
      <c r="K72" s="137"/>
    </row>
    <row r="73" spans="1:11" x14ac:dyDescent="0.25">
      <c r="A73" s="137"/>
      <c r="B73" s="137"/>
      <c r="C73" s="137"/>
      <c r="D73" s="137"/>
      <c r="E73" s="137"/>
      <c r="H73" s="137"/>
      <c r="I73" s="138"/>
      <c r="J73" s="137"/>
      <c r="K73" s="137"/>
    </row>
    <row r="74" spans="1:11" x14ac:dyDescent="0.25">
      <c r="A74" s="137" t="s">
        <v>88</v>
      </c>
      <c r="B74" s="137"/>
      <c r="C74" s="137"/>
      <c r="D74" s="137"/>
      <c r="E74" s="137"/>
      <c r="H74" s="137"/>
      <c r="I74" s="138"/>
      <c r="J74" s="137"/>
      <c r="K74" s="137"/>
    </row>
    <row r="75" spans="1:11" x14ac:dyDescent="0.25">
      <c r="A75" s="137" t="s">
        <v>81</v>
      </c>
      <c r="B75" s="137"/>
      <c r="C75" s="137"/>
      <c r="D75" s="137"/>
      <c r="E75" s="137"/>
      <c r="H75" s="137"/>
      <c r="I75" s="138"/>
      <c r="J75" s="137"/>
      <c r="K75" s="137"/>
    </row>
    <row r="76" spans="1:11" x14ac:dyDescent="0.25">
      <c r="A76" s="137"/>
      <c r="B76" s="137"/>
      <c r="C76" s="137"/>
      <c r="D76" s="137"/>
      <c r="E76" s="137"/>
      <c r="H76" s="137"/>
      <c r="I76" s="138"/>
      <c r="J76" s="137"/>
      <c r="K76" s="137"/>
    </row>
    <row r="77" spans="1:11" x14ac:dyDescent="0.25">
      <c r="A77" s="137" t="s">
        <v>89</v>
      </c>
      <c r="B77" s="137"/>
      <c r="C77" s="137"/>
      <c r="D77" s="137"/>
      <c r="E77" s="137"/>
      <c r="H77" s="137"/>
      <c r="I77" s="138"/>
      <c r="J77" s="137"/>
      <c r="K77" s="137"/>
    </row>
    <row r="78" spans="1:11" x14ac:dyDescent="0.25">
      <c r="A78" s="137" t="s">
        <v>80</v>
      </c>
      <c r="B78" s="137"/>
      <c r="C78" s="137"/>
      <c r="D78" s="137"/>
      <c r="E78" s="137"/>
      <c r="H78" s="137"/>
      <c r="I78" s="139"/>
      <c r="J78" s="137"/>
      <c r="K78" s="137"/>
    </row>
    <row r="79" spans="1:11" x14ac:dyDescent="0.25">
      <c r="A79" s="137"/>
      <c r="B79" s="137"/>
      <c r="C79" s="137"/>
      <c r="D79" s="137"/>
      <c r="E79" s="137"/>
      <c r="H79" s="137"/>
      <c r="I79" s="138"/>
      <c r="J79" s="137"/>
      <c r="K79" s="137"/>
    </row>
    <row r="80" spans="1:11" ht="15.75" x14ac:dyDescent="0.25">
      <c r="A80" s="137"/>
      <c r="B80" s="140"/>
      <c r="C80" s="141"/>
      <c r="D80" s="143"/>
      <c r="E80" s="143"/>
      <c r="F80" s="143"/>
      <c r="G80" s="144"/>
      <c r="H80" s="140"/>
      <c r="I80" s="138"/>
      <c r="J80" s="137"/>
      <c r="K80" s="137"/>
    </row>
    <row r="81" spans="1:11" ht="15.75" x14ac:dyDescent="0.25">
      <c r="A81" s="137"/>
      <c r="B81" s="140"/>
      <c r="C81" s="142"/>
      <c r="D81" s="143"/>
      <c r="E81" s="143"/>
      <c r="F81" s="143"/>
      <c r="G81" s="144"/>
      <c r="H81" s="140"/>
      <c r="I81" s="138"/>
      <c r="J81" s="137"/>
      <c r="K81" s="137"/>
    </row>
    <row r="82" spans="1:11" ht="15.75" customHeight="1" x14ac:dyDescent="0.25">
      <c r="A82" s="169" t="s">
        <v>90</v>
      </c>
      <c r="B82" s="169"/>
      <c r="C82" s="169"/>
      <c r="D82" s="169"/>
      <c r="E82" s="169"/>
      <c r="F82" s="169"/>
      <c r="G82" s="169"/>
      <c r="H82" s="169"/>
      <c r="I82" s="169"/>
      <c r="J82" s="169"/>
      <c r="K82" s="169"/>
    </row>
    <row r="83" spans="1:11" x14ac:dyDescent="0.25">
      <c r="A83" s="170"/>
      <c r="B83" s="170"/>
      <c r="C83" s="171"/>
      <c r="D83" s="172"/>
      <c r="E83" s="170"/>
      <c r="F83" s="170"/>
      <c r="H83" s="137"/>
      <c r="I83" s="138"/>
      <c r="J83" s="137"/>
      <c r="K83" s="137"/>
    </row>
    <row r="84" spans="1:11" ht="69" customHeight="1" x14ac:dyDescent="0.25">
      <c r="A84" s="78"/>
      <c r="B84" s="183"/>
      <c r="C84" s="184"/>
      <c r="D84" s="184"/>
      <c r="E84" s="78"/>
      <c r="F84" s="78"/>
      <c r="G84" s="188"/>
      <c r="H84" s="183"/>
      <c r="I84" s="189"/>
    </row>
    <row r="85" spans="1:11" x14ac:dyDescent="0.25">
      <c r="A85" s="78"/>
      <c r="B85" s="78"/>
      <c r="C85" s="173" t="s">
        <v>91</v>
      </c>
      <c r="D85" s="78"/>
      <c r="E85" s="178"/>
      <c r="F85" s="174" t="s">
        <v>92</v>
      </c>
      <c r="G85" s="174"/>
      <c r="H85" s="174"/>
      <c r="I85" s="174"/>
      <c r="J85" s="174"/>
    </row>
    <row r="86" spans="1:11" x14ac:dyDescent="0.25">
      <c r="A86" s="78"/>
      <c r="B86" s="78"/>
      <c r="C86" s="177" t="s">
        <v>93</v>
      </c>
      <c r="D86" s="78"/>
      <c r="E86" s="179"/>
      <c r="F86" s="175" t="s">
        <v>94</v>
      </c>
      <c r="G86" s="175"/>
      <c r="H86" s="175"/>
      <c r="I86" s="175"/>
      <c r="J86" s="175"/>
    </row>
    <row r="87" spans="1:11" ht="69" customHeight="1" x14ac:dyDescent="0.25">
      <c r="A87" s="78"/>
      <c r="B87" s="183"/>
      <c r="C87" s="185"/>
      <c r="D87" s="183"/>
      <c r="E87" s="180"/>
      <c r="F87" s="180"/>
      <c r="G87" s="187"/>
      <c r="H87" s="187"/>
      <c r="I87" s="187"/>
      <c r="J87" s="180"/>
    </row>
    <row r="88" spans="1:11" x14ac:dyDescent="0.25">
      <c r="A88" s="78"/>
      <c r="B88" s="78"/>
      <c r="C88" s="173" t="s">
        <v>95</v>
      </c>
      <c r="D88" s="78"/>
      <c r="E88" s="178"/>
      <c r="F88" s="174" t="s">
        <v>96</v>
      </c>
      <c r="G88" s="174"/>
      <c r="H88" s="174"/>
      <c r="I88" s="174"/>
      <c r="J88" s="174"/>
    </row>
    <row r="89" spans="1:11" x14ac:dyDescent="0.25">
      <c r="A89" s="78"/>
      <c r="B89" s="78"/>
      <c r="C89" s="181" t="s">
        <v>97</v>
      </c>
      <c r="D89" s="78"/>
      <c r="E89" s="179"/>
      <c r="F89" s="175" t="s">
        <v>98</v>
      </c>
      <c r="G89" s="175"/>
      <c r="H89" s="175"/>
      <c r="I89" s="175"/>
      <c r="J89" s="175"/>
    </row>
    <row r="90" spans="1:11" ht="69" customHeight="1" x14ac:dyDescent="0.25">
      <c r="A90" s="78"/>
      <c r="B90" s="183"/>
      <c r="C90" s="186"/>
      <c r="D90" s="187"/>
      <c r="E90" s="180"/>
      <c r="F90" s="176"/>
      <c r="G90" s="176"/>
      <c r="H90" s="176"/>
      <c r="I90" s="176"/>
      <c r="J90" s="176"/>
    </row>
    <row r="91" spans="1:11" x14ac:dyDescent="0.25">
      <c r="A91" s="78"/>
      <c r="B91" s="78"/>
      <c r="C91" s="173" t="s">
        <v>99</v>
      </c>
      <c r="D91" s="180"/>
      <c r="E91" s="180"/>
      <c r="F91" s="180"/>
      <c r="G91" s="182"/>
      <c r="H91" s="78"/>
      <c r="I91" s="63"/>
      <c r="J91" s="78"/>
    </row>
    <row r="92" spans="1:11" x14ac:dyDescent="0.25">
      <c r="A92" s="78"/>
      <c r="B92" s="78"/>
      <c r="C92" s="181" t="s">
        <v>100</v>
      </c>
      <c r="D92" s="180"/>
      <c r="E92" s="180"/>
      <c r="F92" s="180"/>
      <c r="G92" s="182"/>
      <c r="H92" s="78"/>
      <c r="I92" s="63"/>
      <c r="J92" s="78"/>
    </row>
  </sheetData>
  <mergeCells count="18">
    <mergeCell ref="A82:K82"/>
    <mergeCell ref="F85:J85"/>
    <mergeCell ref="F86:J86"/>
    <mergeCell ref="F88:J88"/>
    <mergeCell ref="F89:J89"/>
    <mergeCell ref="F90:J90"/>
    <mergeCell ref="B68:E68"/>
    <mergeCell ref="B66:E66"/>
    <mergeCell ref="B57:E57"/>
    <mergeCell ref="B17:E17"/>
    <mergeCell ref="B43:E43"/>
    <mergeCell ref="B59:E59"/>
    <mergeCell ref="A5:K5"/>
    <mergeCell ref="A4:K4"/>
    <mergeCell ref="A3:K3"/>
    <mergeCell ref="B29:E29"/>
    <mergeCell ref="B41:E41"/>
    <mergeCell ref="B8:E8"/>
  </mergeCells>
  <pageMargins left="0.70866141732283472" right="0.70866141732283472" top="0.62992125984251968" bottom="0.55118110236220474" header="0.31496062992125984" footer="0.31496062992125984"/>
  <pageSetup scale="55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EA-01 Y EA-02</vt:lpstr>
      <vt:lpstr>NOTA EA-03</vt:lpstr>
      <vt:lpstr>'NOTA EA-01 Y EA-02'!Área_de_impresión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cp:lastPrinted>2018-10-30T01:20:57Z</cp:lastPrinted>
  <dcterms:created xsi:type="dcterms:W3CDTF">2015-09-05T17:09:52Z</dcterms:created>
  <dcterms:modified xsi:type="dcterms:W3CDTF">2018-10-30T01:21:21Z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