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MIRADOR\1. Municipios\II. Información Presupuestaria\"/>
    </mc:Choice>
  </mc:AlternateContent>
  <bookViews>
    <workbookView xWindow="0" yWindow="0" windowWidth="24000" windowHeight="97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H73" i="1"/>
  <c r="G73" i="1"/>
  <c r="F73" i="1"/>
  <c r="E73" i="1"/>
  <c r="D73" i="1"/>
  <c r="F60" i="1"/>
  <c r="I60" i="1" s="1"/>
  <c r="F59" i="1"/>
  <c r="I59" i="1" s="1"/>
  <c r="F58" i="1"/>
  <c r="I58" i="1" s="1"/>
  <c r="H57" i="1"/>
  <c r="G57" i="1"/>
  <c r="F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F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H37" i="1"/>
  <c r="G37" i="1"/>
  <c r="F37" i="1"/>
  <c r="E37" i="1"/>
  <c r="D37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F27" i="1"/>
  <c r="E27" i="1"/>
  <c r="D27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F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H9" i="1"/>
  <c r="H81" i="1" s="1"/>
  <c r="G9" i="1"/>
  <c r="G81" i="1" s="1"/>
  <c r="F9" i="1"/>
  <c r="F81" i="1" s="1"/>
  <c r="E9" i="1"/>
  <c r="E81" i="1" s="1"/>
  <c r="D9" i="1"/>
  <c r="D81" i="1" s="1"/>
  <c r="I9" i="1" l="1"/>
  <c r="I17" i="1"/>
  <c r="I27" i="1"/>
  <c r="I37" i="1"/>
  <c r="I47" i="1"/>
  <c r="I57" i="1"/>
  <c r="I73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<sst xmlns="http://schemas.openxmlformats.org/spreadsheetml/2006/main" count="92" uniqueCount="92">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</sst>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D9" sqref="D9: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D10+D11+D12+D13+D14+D15+D16</f>
        <v>60938755.599999994</v>
      </c>
      <c r="E9" s="8">
        <f t="shared" ref="E9:I9" si="0">E10+E11+E12+E13+E14+E15+E16</f>
        <v>8646496</v>
      </c>
      <c r="F9" s="8">
        <f t="shared" si="0"/>
        <v>69585251.600000009</v>
      </c>
      <c r="G9" s="8">
        <f t="shared" si="0"/>
        <v>43069650.590000004</v>
      </c>
      <c r="H9" s="8">
        <f t="shared" si="0"/>
        <v>43052586.880000003</v>
      </c>
      <c r="I9" s="8">
        <f t="shared" si="0"/>
        <v>26515601.009999998</v>
      </c>
    </row>
    <row r="10" spans="2:11" x14ac:dyDescent="0.2">
      <c r="B10" s="2"/>
      <c r="C10" s="3" t="s">
        <v>13</v>
      </c>
      <c r="D10" s="6">
        <v>36678633.719999999</v>
      </c>
      <c r="E10" s="6">
        <v>9608128</v>
      </c>
      <c r="F10" s="6">
        <f>D10+E10</f>
        <v>46286761.719999999</v>
      </c>
      <c r="G10" s="6">
        <v>35101544</v>
      </c>
      <c r="H10" s="6">
        <v>35101544</v>
      </c>
      <c r="I10" s="6">
        <f>F10-G10</f>
        <v>11185217.719999999</v>
      </c>
    </row>
    <row r="11" spans="2:11" x14ac:dyDescent="0.2">
      <c r="B11" s="2"/>
      <c r="C11" s="3" t="s">
        <v>14</v>
      </c>
      <c r="D11" s="6">
        <v>4115307</v>
      </c>
      <c r="E11" s="6">
        <v>-1240389</v>
      </c>
      <c r="F11" s="6">
        <f t="shared" ref="F11:F16" si="1">D11+E11</f>
        <v>2874918</v>
      </c>
      <c r="G11" s="6">
        <v>643836.06999999995</v>
      </c>
      <c r="H11" s="6">
        <v>643836.06999999995</v>
      </c>
      <c r="I11" s="6">
        <f t="shared" ref="I11:I16" si="2">F11-G11</f>
        <v>2231081.9300000002</v>
      </c>
    </row>
    <row r="12" spans="2:11" x14ac:dyDescent="0.2">
      <c r="B12" s="2"/>
      <c r="C12" s="3" t="s">
        <v>15</v>
      </c>
      <c r="D12" s="6">
        <v>13411780.42</v>
      </c>
      <c r="E12" s="6">
        <v>-204682</v>
      </c>
      <c r="F12" s="6">
        <f t="shared" si="1"/>
        <v>13207098.42</v>
      </c>
      <c r="G12" s="6">
        <v>3441431.95</v>
      </c>
      <c r="H12" s="6">
        <v>3426372.96</v>
      </c>
      <c r="I12" s="6">
        <f t="shared" si="2"/>
        <v>9765666.4699999988</v>
      </c>
    </row>
    <row r="13" spans="2:11" x14ac:dyDescent="0.2">
      <c r="B13" s="2"/>
      <c r="C13" s="3" t="s">
        <v>16</v>
      </c>
      <c r="D13" s="6">
        <v>1500363.55</v>
      </c>
      <c r="E13" s="6">
        <v>-161004</v>
      </c>
      <c r="F13" s="6">
        <f t="shared" si="1"/>
        <v>1339359.55</v>
      </c>
      <c r="G13" s="6">
        <v>0</v>
      </c>
      <c r="H13" s="6">
        <v>0</v>
      </c>
      <c r="I13" s="6">
        <f t="shared" si="2"/>
        <v>1339359.55</v>
      </c>
    </row>
    <row r="14" spans="2:11" x14ac:dyDescent="0.2">
      <c r="B14" s="2"/>
      <c r="C14" s="3" t="s">
        <v>17</v>
      </c>
      <c r="D14" s="6">
        <v>4559471.76</v>
      </c>
      <c r="E14" s="6">
        <v>623925</v>
      </c>
      <c r="F14" s="6">
        <f t="shared" si="1"/>
        <v>5183396.76</v>
      </c>
      <c r="G14" s="6">
        <v>3541496.57</v>
      </c>
      <c r="H14" s="6">
        <v>3539491.85</v>
      </c>
      <c r="I14" s="6">
        <f t="shared" si="2"/>
        <v>1641900.19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673199.15</v>
      </c>
      <c r="E16" s="6">
        <v>20518</v>
      </c>
      <c r="F16" s="6">
        <f t="shared" si="1"/>
        <v>693717.15</v>
      </c>
      <c r="G16" s="6">
        <v>341342</v>
      </c>
      <c r="H16" s="6">
        <v>341342</v>
      </c>
      <c r="I16" s="6">
        <f t="shared" si="2"/>
        <v>352375.15</v>
      </c>
    </row>
    <row r="17" spans="2:9" s="9" customFormat="1" x14ac:dyDescent="0.2">
      <c r="B17" s="32" t="s">
        <v>20</v>
      </c>
      <c r="C17" s="33"/>
      <c r="D17" s="8">
        <f>D18+D19+D20+D21+D22+D23+D24+D25+D26</f>
        <v>9484284.2000000011</v>
      </c>
      <c r="E17" s="8">
        <f t="shared" ref="E17:I17" si="3">E18+E19+E20+E21+E22+E23+E24+E25+E26</f>
        <v>570979</v>
      </c>
      <c r="F17" s="8">
        <f>F18+F19+F20+F21+F22+F23+F24+F25+F26</f>
        <v>10055263.200000001</v>
      </c>
      <c r="G17" s="8">
        <f t="shared" si="3"/>
        <v>4852354.18</v>
      </c>
      <c r="H17" s="8">
        <f t="shared" si="3"/>
        <v>4613361.0399999991</v>
      </c>
      <c r="I17" s="8">
        <f t="shared" si="3"/>
        <v>5202909.0200000014</v>
      </c>
    </row>
    <row r="18" spans="2:9" x14ac:dyDescent="0.2">
      <c r="B18" s="2"/>
      <c r="C18" s="3" t="s">
        <v>21</v>
      </c>
      <c r="D18" s="6">
        <v>609805.68999999994</v>
      </c>
      <c r="E18" s="6">
        <v>33562</v>
      </c>
      <c r="F18" s="6">
        <f>D18+E18</f>
        <v>643367.68999999994</v>
      </c>
      <c r="G18" s="6">
        <v>160003.44</v>
      </c>
      <c r="H18" s="6">
        <v>153614.75</v>
      </c>
      <c r="I18" s="6">
        <f>F18-G18</f>
        <v>483364.24999999994</v>
      </c>
    </row>
    <row r="19" spans="2:9" x14ac:dyDescent="0.2">
      <c r="B19" s="2"/>
      <c r="C19" s="3" t="s">
        <v>22</v>
      </c>
      <c r="D19" s="6">
        <v>84051.199999999997</v>
      </c>
      <c r="E19" s="6">
        <v>112170</v>
      </c>
      <c r="F19" s="6">
        <f t="shared" ref="F19:F26" si="4">D19+E19</f>
        <v>196221.2</v>
      </c>
      <c r="G19" s="6">
        <v>127823.31</v>
      </c>
      <c r="H19" s="6">
        <v>127823.31</v>
      </c>
      <c r="I19" s="6">
        <f t="shared" ref="I19:I26" si="5">F19-G19</f>
        <v>68397.890000000014</v>
      </c>
    </row>
    <row r="20" spans="2:9" x14ac:dyDescent="0.2">
      <c r="B20" s="2"/>
      <c r="C20" s="3" t="s">
        <v>23</v>
      </c>
      <c r="D20" s="6">
        <v>0</v>
      </c>
      <c r="E20" s="6">
        <v>8986</v>
      </c>
      <c r="F20" s="6">
        <f t="shared" si="4"/>
        <v>8986</v>
      </c>
      <c r="G20" s="6">
        <v>8985.2099999999991</v>
      </c>
      <c r="H20" s="6">
        <v>8985.2099999999991</v>
      </c>
      <c r="I20" s="6">
        <f t="shared" si="5"/>
        <v>0.79000000000087311</v>
      </c>
    </row>
    <row r="21" spans="2:9" x14ac:dyDescent="0.2">
      <c r="B21" s="2"/>
      <c r="C21" s="3" t="s">
        <v>24</v>
      </c>
      <c r="D21" s="6">
        <v>515149.77</v>
      </c>
      <c r="E21" s="6">
        <v>308189</v>
      </c>
      <c r="F21" s="6">
        <f t="shared" si="4"/>
        <v>823338.77</v>
      </c>
      <c r="G21" s="6">
        <v>471556.95</v>
      </c>
      <c r="H21" s="6">
        <v>460908.67</v>
      </c>
      <c r="I21" s="6">
        <f t="shared" si="5"/>
        <v>351781.82</v>
      </c>
    </row>
    <row r="22" spans="2:9" x14ac:dyDescent="0.2">
      <c r="B22" s="2"/>
      <c r="C22" s="3" t="s">
        <v>25</v>
      </c>
      <c r="D22" s="6">
        <v>1907532</v>
      </c>
      <c r="E22" s="6">
        <v>-114484</v>
      </c>
      <c r="F22" s="6">
        <f t="shared" si="4"/>
        <v>1793048</v>
      </c>
      <c r="G22" s="6">
        <v>468093.18</v>
      </c>
      <c r="H22" s="6">
        <v>468093.18</v>
      </c>
      <c r="I22" s="6">
        <f t="shared" si="5"/>
        <v>1324954.82</v>
      </c>
    </row>
    <row r="23" spans="2:9" x14ac:dyDescent="0.2">
      <c r="B23" s="2"/>
      <c r="C23" s="3" t="s">
        <v>26</v>
      </c>
      <c r="D23" s="6">
        <v>5269849.7</v>
      </c>
      <c r="E23" s="6">
        <v>-164747</v>
      </c>
      <c r="F23" s="6">
        <f t="shared" si="4"/>
        <v>5105102.7</v>
      </c>
      <c r="G23" s="6">
        <v>3041621.55</v>
      </c>
      <c r="H23" s="6">
        <v>2962888.03</v>
      </c>
      <c r="I23" s="6">
        <f t="shared" si="5"/>
        <v>2063481.1500000004</v>
      </c>
    </row>
    <row r="24" spans="2:9" x14ac:dyDescent="0.2">
      <c r="B24" s="2"/>
      <c r="C24" s="3" t="s">
        <v>27</v>
      </c>
      <c r="D24" s="6">
        <v>16114.47</v>
      </c>
      <c r="E24" s="6">
        <v>180694</v>
      </c>
      <c r="F24" s="6">
        <f t="shared" si="4"/>
        <v>196808.47</v>
      </c>
      <c r="G24" s="6">
        <v>183973.94</v>
      </c>
      <c r="H24" s="6">
        <v>183973.94</v>
      </c>
      <c r="I24" s="6">
        <f t="shared" si="5"/>
        <v>12834.529999999999</v>
      </c>
    </row>
    <row r="25" spans="2:9" x14ac:dyDescent="0.2">
      <c r="B25" s="2"/>
      <c r="C25" s="3" t="s">
        <v>28</v>
      </c>
      <c r="D25" s="6">
        <v>487365.72</v>
      </c>
      <c r="E25" s="6">
        <v>-28239</v>
      </c>
      <c r="F25" s="6">
        <f t="shared" si="4"/>
        <v>459126.72</v>
      </c>
      <c r="G25" s="6">
        <v>1436.85</v>
      </c>
      <c r="H25" s="6">
        <v>1436.85</v>
      </c>
      <c r="I25" s="6">
        <f t="shared" si="5"/>
        <v>457689.87</v>
      </c>
    </row>
    <row r="26" spans="2:9" x14ac:dyDescent="0.2">
      <c r="B26" s="2"/>
      <c r="C26" s="3" t="s">
        <v>29</v>
      </c>
      <c r="D26" s="6">
        <v>594415.65</v>
      </c>
      <c r="E26" s="6">
        <v>234848</v>
      </c>
      <c r="F26" s="6">
        <f t="shared" si="4"/>
        <v>829263.65</v>
      </c>
      <c r="G26" s="6">
        <v>388859.75</v>
      </c>
      <c r="H26" s="6">
        <v>245637.1</v>
      </c>
      <c r="I26" s="6">
        <f t="shared" si="5"/>
        <v>440403.9</v>
      </c>
    </row>
    <row r="27" spans="2:9" s="9" customFormat="1" x14ac:dyDescent="0.2">
      <c r="B27" s="32" t="s">
        <v>30</v>
      </c>
      <c r="C27" s="33"/>
      <c r="D27" s="8">
        <f>D28+D29+D30+D31+D32+D33+D34+D35+D36</f>
        <v>19653959.140000001</v>
      </c>
      <c r="E27" s="8">
        <f t="shared" ref="E27:I27" si="6">E28+E29+E30+E31+E32+E33+E34+E35+E36</f>
        <v>2690070.0300000003</v>
      </c>
      <c r="F27" s="8">
        <f t="shared" si="6"/>
        <v>22344029.169999998</v>
      </c>
      <c r="G27" s="8">
        <f t="shared" si="6"/>
        <v>13409128.41</v>
      </c>
      <c r="H27" s="8">
        <f t="shared" si="6"/>
        <v>13312743.32</v>
      </c>
      <c r="I27" s="8">
        <f t="shared" si="6"/>
        <v>8934900.7599999998</v>
      </c>
    </row>
    <row r="28" spans="2:9" x14ac:dyDescent="0.2">
      <c r="B28" s="2"/>
      <c r="C28" s="3" t="s">
        <v>31</v>
      </c>
      <c r="D28" s="6">
        <v>12383925.970000001</v>
      </c>
      <c r="E28" s="6">
        <v>-85737</v>
      </c>
      <c r="F28" s="6">
        <f>D28+E28</f>
        <v>12298188.970000001</v>
      </c>
      <c r="G28" s="6">
        <v>8161042.21</v>
      </c>
      <c r="H28" s="6">
        <v>8144054.7800000003</v>
      </c>
      <c r="I28" s="6">
        <f>F28-G28</f>
        <v>4137146.7600000007</v>
      </c>
    </row>
    <row r="29" spans="2:9" x14ac:dyDescent="0.2">
      <c r="B29" s="2"/>
      <c r="C29" s="3" t="s">
        <v>32</v>
      </c>
      <c r="D29" s="6">
        <v>479097.95</v>
      </c>
      <c r="E29" s="6">
        <v>-6326</v>
      </c>
      <c r="F29" s="6">
        <f t="shared" ref="F29:F36" si="7">D29+E29</f>
        <v>472771.95</v>
      </c>
      <c r="G29" s="6">
        <v>180716.4</v>
      </c>
      <c r="H29" s="6">
        <v>180716.4</v>
      </c>
      <c r="I29" s="6">
        <f t="shared" ref="I29:I36" si="8">F29-G29</f>
        <v>292055.55000000005</v>
      </c>
    </row>
    <row r="30" spans="2:9" x14ac:dyDescent="0.2">
      <c r="B30" s="2"/>
      <c r="C30" s="3" t="s">
        <v>33</v>
      </c>
      <c r="D30" s="6">
        <v>1694954.09</v>
      </c>
      <c r="E30" s="6">
        <v>328674</v>
      </c>
      <c r="F30" s="6">
        <f t="shared" si="7"/>
        <v>2023628.09</v>
      </c>
      <c r="G30" s="6">
        <v>721535.3</v>
      </c>
      <c r="H30" s="6">
        <v>700535.06</v>
      </c>
      <c r="I30" s="6">
        <f t="shared" si="8"/>
        <v>1302092.79</v>
      </c>
    </row>
    <row r="31" spans="2:9" x14ac:dyDescent="0.2">
      <c r="B31" s="2"/>
      <c r="C31" s="3" t="s">
        <v>34</v>
      </c>
      <c r="D31" s="6">
        <v>384915.16</v>
      </c>
      <c r="E31" s="6">
        <v>237926</v>
      </c>
      <c r="F31" s="6">
        <f t="shared" si="7"/>
        <v>622841.15999999992</v>
      </c>
      <c r="G31" s="6">
        <v>367750.18</v>
      </c>
      <c r="H31" s="6">
        <v>367750.18</v>
      </c>
      <c r="I31" s="6">
        <f t="shared" si="8"/>
        <v>255090.97999999992</v>
      </c>
    </row>
    <row r="32" spans="2:9" x14ac:dyDescent="0.2">
      <c r="B32" s="2"/>
      <c r="C32" s="3" t="s">
        <v>35</v>
      </c>
      <c r="D32" s="6">
        <v>1045020.11</v>
      </c>
      <c r="E32" s="6">
        <v>580891</v>
      </c>
      <c r="F32" s="6">
        <f t="shared" si="7"/>
        <v>1625911.1099999999</v>
      </c>
      <c r="G32" s="6">
        <v>717639.8</v>
      </c>
      <c r="H32" s="6">
        <v>696322.38</v>
      </c>
      <c r="I32" s="6">
        <f t="shared" si="8"/>
        <v>908271.30999999982</v>
      </c>
    </row>
    <row r="33" spans="2:9" x14ac:dyDescent="0.2">
      <c r="B33" s="2"/>
      <c r="C33" s="3" t="s">
        <v>36</v>
      </c>
      <c r="D33" s="6">
        <v>116653.24</v>
      </c>
      <c r="E33" s="6">
        <v>-16406</v>
      </c>
      <c r="F33" s="6">
        <f t="shared" si="7"/>
        <v>100247.24</v>
      </c>
      <c r="G33" s="6">
        <v>40841.599999999999</v>
      </c>
      <c r="H33" s="6">
        <v>40841.599999999999</v>
      </c>
      <c r="I33" s="6">
        <f t="shared" si="8"/>
        <v>59405.640000000007</v>
      </c>
    </row>
    <row r="34" spans="2:9" x14ac:dyDescent="0.2">
      <c r="B34" s="2"/>
      <c r="C34" s="3" t="s">
        <v>37</v>
      </c>
      <c r="D34" s="6">
        <v>551445.93999999994</v>
      </c>
      <c r="E34" s="6">
        <v>75293.03</v>
      </c>
      <c r="F34" s="6">
        <f t="shared" si="7"/>
        <v>626738.97</v>
      </c>
      <c r="G34" s="6">
        <v>195362.14</v>
      </c>
      <c r="H34" s="6">
        <v>195362.14</v>
      </c>
      <c r="I34" s="6">
        <f t="shared" si="8"/>
        <v>431376.82999999996</v>
      </c>
    </row>
    <row r="35" spans="2:9" x14ac:dyDescent="0.2">
      <c r="B35" s="2"/>
      <c r="C35" s="3" t="s">
        <v>38</v>
      </c>
      <c r="D35" s="6">
        <v>856144.31</v>
      </c>
      <c r="E35" s="6">
        <v>1002277</v>
      </c>
      <c r="F35" s="6">
        <f t="shared" si="7"/>
        <v>1858421.31</v>
      </c>
      <c r="G35" s="6">
        <v>1732772.26</v>
      </c>
      <c r="H35" s="6">
        <v>1732192.26</v>
      </c>
      <c r="I35" s="6">
        <f t="shared" si="8"/>
        <v>125649.05000000005</v>
      </c>
    </row>
    <row r="36" spans="2:9" x14ac:dyDescent="0.2">
      <c r="B36" s="2"/>
      <c r="C36" s="3" t="s">
        <v>39</v>
      </c>
      <c r="D36" s="6">
        <v>2141802.37</v>
      </c>
      <c r="E36" s="6">
        <v>573478</v>
      </c>
      <c r="F36" s="6">
        <f t="shared" si="7"/>
        <v>2715280.37</v>
      </c>
      <c r="G36" s="6">
        <v>1291468.52</v>
      </c>
      <c r="H36" s="6">
        <v>1254968.52</v>
      </c>
      <c r="I36" s="6">
        <f t="shared" si="8"/>
        <v>1423811.85</v>
      </c>
    </row>
    <row r="37" spans="2:9" s="9" customFormat="1" x14ac:dyDescent="0.2">
      <c r="B37" s="32" t="s">
        <v>40</v>
      </c>
      <c r="C37" s="33"/>
      <c r="D37" s="8">
        <f>D38+D39+D40+D41+D42+D43+D44+D45+D46</f>
        <v>14448780.52</v>
      </c>
      <c r="E37" s="8">
        <f t="shared" ref="E37:I37" si="9">E38+E39+E40+E41+E42+E43+E44+E45+E46</f>
        <v>-3927049</v>
      </c>
      <c r="F37" s="8">
        <f t="shared" si="9"/>
        <v>10521731.52</v>
      </c>
      <c r="G37" s="8">
        <f t="shared" si="9"/>
        <v>4230229.8900000006</v>
      </c>
      <c r="H37" s="8">
        <f t="shared" si="9"/>
        <v>4166617.21</v>
      </c>
      <c r="I37" s="8">
        <f t="shared" si="9"/>
        <v>6291501.629999999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>D38+E38</f>
        <v>0</v>
      </c>
      <c r="G38" s="6">
        <v>0</v>
      </c>
      <c r="H38" s="6">
        <v>0</v>
      </c>
      <c r="I38" s="6">
        <f>F38-G38</f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10">D39+E39</f>
        <v>0</v>
      </c>
      <c r="G39" s="6">
        <v>0</v>
      </c>
      <c r="H39" s="6">
        <v>0</v>
      </c>
      <c r="I39" s="6">
        <f t="shared" ref="I39:I46" si="11">F39-G39</f>
        <v>0</v>
      </c>
    </row>
    <row r="40" spans="2:9" x14ac:dyDescent="0.2">
      <c r="B40" s="2"/>
      <c r="C40" s="3" t="s">
        <v>43</v>
      </c>
      <c r="D40" s="6">
        <v>1500000</v>
      </c>
      <c r="E40" s="6">
        <v>149867</v>
      </c>
      <c r="F40" s="6">
        <f t="shared" si="10"/>
        <v>1649867</v>
      </c>
      <c r="G40" s="6">
        <v>994164.4</v>
      </c>
      <c r="H40" s="6">
        <v>994164.4</v>
      </c>
      <c r="I40" s="6">
        <f t="shared" si="11"/>
        <v>655702.6</v>
      </c>
    </row>
    <row r="41" spans="2:9" x14ac:dyDescent="0.2">
      <c r="B41" s="2"/>
      <c r="C41" s="3" t="s">
        <v>44</v>
      </c>
      <c r="D41" s="6">
        <v>4782423.5199999996</v>
      </c>
      <c r="E41" s="6">
        <v>-1272358</v>
      </c>
      <c r="F41" s="6">
        <f t="shared" si="10"/>
        <v>3510065.5199999996</v>
      </c>
      <c r="G41" s="6">
        <v>1733418.49</v>
      </c>
      <c r="H41" s="6">
        <v>1669805.81</v>
      </c>
      <c r="I41" s="6">
        <f t="shared" si="11"/>
        <v>1776647.0299999996</v>
      </c>
    </row>
    <row r="42" spans="2:9" x14ac:dyDescent="0.2">
      <c r="B42" s="2"/>
      <c r="C42" s="3" t="s">
        <v>45</v>
      </c>
      <c r="D42" s="6">
        <v>8166357</v>
      </c>
      <c r="E42" s="6">
        <v>-2804558</v>
      </c>
      <c r="F42" s="6">
        <f t="shared" si="10"/>
        <v>5361799</v>
      </c>
      <c r="G42" s="6">
        <v>1502647</v>
      </c>
      <c r="H42" s="6">
        <v>1502647</v>
      </c>
      <c r="I42" s="6">
        <f t="shared" si="11"/>
        <v>3859152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10"/>
        <v>0</v>
      </c>
      <c r="G43" s="6">
        <v>0</v>
      </c>
      <c r="H43" s="6">
        <v>0</v>
      </c>
      <c r="I43" s="6">
        <f t="shared" si="1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32" t="s">
        <v>50</v>
      </c>
      <c r="C47" s="33"/>
      <c r="D47" s="8">
        <f>D48+D49+D50+D51+D52+D53+D54+D55+D56</f>
        <v>1125000</v>
      </c>
      <c r="E47" s="8">
        <f t="shared" ref="E47:I47" si="12">E48+E49+E50+E51+E52+E53+E54+E55+E56</f>
        <v>1050891</v>
      </c>
      <c r="F47" s="8">
        <f t="shared" si="12"/>
        <v>2175891</v>
      </c>
      <c r="G47" s="8">
        <f t="shared" si="12"/>
        <v>1219577.23</v>
      </c>
      <c r="H47" s="8">
        <f t="shared" si="12"/>
        <v>1049312.44</v>
      </c>
      <c r="I47" s="8">
        <f t="shared" si="12"/>
        <v>956313.77000000014</v>
      </c>
    </row>
    <row r="48" spans="2:9" x14ac:dyDescent="0.2">
      <c r="B48" s="2"/>
      <c r="C48" s="3" t="s">
        <v>51</v>
      </c>
      <c r="D48" s="6">
        <v>760000</v>
      </c>
      <c r="E48" s="6">
        <v>-69643</v>
      </c>
      <c r="F48" s="6">
        <f>D48+E48</f>
        <v>690357</v>
      </c>
      <c r="G48" s="6">
        <v>99535.43</v>
      </c>
      <c r="H48" s="6">
        <v>46183.44</v>
      </c>
      <c r="I48" s="6">
        <f>F48-G48</f>
        <v>590821.57000000007</v>
      </c>
    </row>
    <row r="49" spans="2:9" x14ac:dyDescent="0.2">
      <c r="B49" s="2"/>
      <c r="C49" s="3" t="s">
        <v>52</v>
      </c>
      <c r="D49" s="6">
        <v>15000</v>
      </c>
      <c r="E49" s="6">
        <v>80014</v>
      </c>
      <c r="F49" s="6">
        <f t="shared" ref="F49:F56" si="13">D49+E49</f>
        <v>95014</v>
      </c>
      <c r="G49" s="6">
        <v>73123.34</v>
      </c>
      <c r="H49" s="6">
        <v>73123.34</v>
      </c>
      <c r="I49" s="6">
        <f t="shared" ref="I49:I56" si="14">F49-G49</f>
        <v>21890.660000000003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f t="shared" si="14"/>
        <v>0</v>
      </c>
    </row>
    <row r="51" spans="2:9" x14ac:dyDescent="0.2">
      <c r="B51" s="2"/>
      <c r="C51" s="3" t="s">
        <v>54</v>
      </c>
      <c r="D51" s="6">
        <v>300000</v>
      </c>
      <c r="E51" s="6">
        <v>255000</v>
      </c>
      <c r="F51" s="6">
        <f t="shared" si="13"/>
        <v>555000</v>
      </c>
      <c r="G51" s="6">
        <v>255000</v>
      </c>
      <c r="H51" s="6">
        <v>155000</v>
      </c>
      <c r="I51" s="6">
        <f t="shared" si="14"/>
        <v>300000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3"/>
        <v>0</v>
      </c>
      <c r="G52" s="6">
        <v>0</v>
      </c>
      <c r="H52" s="6">
        <v>0</v>
      </c>
      <c r="I52" s="6">
        <f t="shared" si="14"/>
        <v>0</v>
      </c>
    </row>
    <row r="53" spans="2:9" x14ac:dyDescent="0.2">
      <c r="B53" s="2"/>
      <c r="C53" s="3" t="s">
        <v>56</v>
      </c>
      <c r="D53" s="6">
        <v>50000</v>
      </c>
      <c r="E53" s="6">
        <v>578016</v>
      </c>
      <c r="F53" s="6">
        <f t="shared" si="13"/>
        <v>628016</v>
      </c>
      <c r="G53" s="6">
        <v>584414.46</v>
      </c>
      <c r="H53" s="6">
        <v>567501.66</v>
      </c>
      <c r="I53" s="6">
        <f t="shared" si="14"/>
        <v>43601.540000000037</v>
      </c>
    </row>
    <row r="54" spans="2:9" x14ac:dyDescent="0.2">
      <c r="B54" s="2"/>
      <c r="C54" s="3" t="s">
        <v>57</v>
      </c>
      <c r="D54" s="6">
        <v>0</v>
      </c>
      <c r="E54" s="6">
        <v>197760</v>
      </c>
      <c r="F54" s="6">
        <f t="shared" si="13"/>
        <v>197760</v>
      </c>
      <c r="G54" s="6">
        <v>197760</v>
      </c>
      <c r="H54" s="6">
        <v>197760</v>
      </c>
      <c r="I54" s="6">
        <f t="shared" si="14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3"/>
        <v>0</v>
      </c>
      <c r="G55" s="6">
        <v>0</v>
      </c>
      <c r="H55" s="6">
        <v>0</v>
      </c>
      <c r="I55" s="6">
        <f t="shared" si="14"/>
        <v>0</v>
      </c>
    </row>
    <row r="56" spans="2:9" x14ac:dyDescent="0.2">
      <c r="B56" s="2"/>
      <c r="C56" s="3" t="s">
        <v>59</v>
      </c>
      <c r="D56" s="6">
        <v>0</v>
      </c>
      <c r="E56" s="6">
        <v>9744</v>
      </c>
      <c r="F56" s="6">
        <f t="shared" si="13"/>
        <v>9744</v>
      </c>
      <c r="G56" s="6">
        <v>9744</v>
      </c>
      <c r="H56" s="6">
        <v>9744</v>
      </c>
      <c r="I56" s="6">
        <f t="shared" si="14"/>
        <v>0</v>
      </c>
    </row>
    <row r="57" spans="2:9" s="9" customFormat="1" x14ac:dyDescent="0.2">
      <c r="B57" s="32" t="s">
        <v>60</v>
      </c>
      <c r="C57" s="33"/>
      <c r="D57" s="8">
        <f>D58+D59+D60</f>
        <v>56887493</v>
      </c>
      <c r="E57" s="8">
        <f t="shared" ref="E57:I57" si="15">E58+E59+E60</f>
        <v>5382089</v>
      </c>
      <c r="F57" s="8">
        <f t="shared" si="15"/>
        <v>62269582</v>
      </c>
      <c r="G57" s="8">
        <f t="shared" si="15"/>
        <v>34511428.200000003</v>
      </c>
      <c r="H57" s="8">
        <f t="shared" si="15"/>
        <v>34335108.200000003</v>
      </c>
      <c r="I57" s="8">
        <f t="shared" si="15"/>
        <v>27758153.799999997</v>
      </c>
    </row>
    <row r="58" spans="2:9" x14ac:dyDescent="0.2">
      <c r="B58" s="2"/>
      <c r="C58" s="3" t="s">
        <v>61</v>
      </c>
      <c r="D58" s="6">
        <v>44887493</v>
      </c>
      <c r="E58" s="6">
        <v>6882144</v>
      </c>
      <c r="F58" s="6">
        <f>D58+E58</f>
        <v>51769637</v>
      </c>
      <c r="G58" s="6">
        <v>33773886.950000003</v>
      </c>
      <c r="H58" s="6">
        <v>33597566.950000003</v>
      </c>
      <c r="I58" s="6">
        <f>F58-G58</f>
        <v>17995750.049999997</v>
      </c>
    </row>
    <row r="59" spans="2:9" x14ac:dyDescent="0.2">
      <c r="B59" s="2"/>
      <c r="C59" s="3" t="s">
        <v>62</v>
      </c>
      <c r="D59" s="6">
        <v>12000000</v>
      </c>
      <c r="E59" s="6">
        <v>-1500055</v>
      </c>
      <c r="F59" s="6">
        <f t="shared" ref="F59:F60" si="16">D59+E59</f>
        <v>10499945</v>
      </c>
      <c r="G59" s="6">
        <v>737541.25</v>
      </c>
      <c r="H59" s="6">
        <v>737541.25</v>
      </c>
      <c r="I59" s="6">
        <f t="shared" ref="I59:I60" si="17">F59-G59</f>
        <v>9762403.75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16"/>
        <v>0</v>
      </c>
      <c r="G60" s="6">
        <v>0</v>
      </c>
      <c r="H60" s="6">
        <v>0</v>
      </c>
      <c r="I60" s="6">
        <f t="shared" si="17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f>D74+D75+D76+D77+D78+D79+D80</f>
        <v>8709364.5399999991</v>
      </c>
      <c r="E73" s="8">
        <f t="shared" ref="E73:I73" si="18">E74+E75+E76+E77+E78+E79+E80</f>
        <v>-1495925</v>
      </c>
      <c r="F73" s="8">
        <f t="shared" si="18"/>
        <v>7213439.54</v>
      </c>
      <c r="G73" s="8">
        <f t="shared" si="18"/>
        <v>3604955.5</v>
      </c>
      <c r="H73" s="8">
        <f t="shared" si="18"/>
        <v>3604955.5</v>
      </c>
      <c r="I73" s="8">
        <f t="shared" si="18"/>
        <v>3608484.04</v>
      </c>
    </row>
    <row r="74" spans="2:9" x14ac:dyDescent="0.2">
      <c r="B74" s="2"/>
      <c r="C74" s="3" t="s">
        <v>77</v>
      </c>
      <c r="D74" s="6">
        <v>3711603.85</v>
      </c>
      <c r="E74" s="6">
        <v>-106317</v>
      </c>
      <c r="F74" s="6">
        <f>D74+E74</f>
        <v>3605286.85</v>
      </c>
      <c r="G74" s="6">
        <v>2407642.65</v>
      </c>
      <c r="H74" s="6">
        <v>2407642.65</v>
      </c>
      <c r="I74" s="6">
        <f>F74-G74</f>
        <v>1197644.2000000002</v>
      </c>
    </row>
    <row r="75" spans="2:9" x14ac:dyDescent="0.2">
      <c r="B75" s="2"/>
      <c r="C75" s="3" t="s">
        <v>78</v>
      </c>
      <c r="D75" s="6">
        <v>1694748.73</v>
      </c>
      <c r="E75" s="6">
        <v>0</v>
      </c>
      <c r="F75" s="6">
        <f t="shared" ref="F75:F80" si="19">D75+E75</f>
        <v>1694748.73</v>
      </c>
      <c r="G75" s="6">
        <v>1197312.8500000001</v>
      </c>
      <c r="H75" s="6">
        <v>1197312.8500000001</v>
      </c>
      <c r="I75" s="6">
        <f t="shared" ref="I75:I80" si="20">F75-G75</f>
        <v>497435.87999999989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19"/>
        <v>0</v>
      </c>
      <c r="G76" s="6">
        <v>0</v>
      </c>
      <c r="H76" s="6">
        <v>0</v>
      </c>
      <c r="I76" s="6">
        <f t="shared" si="20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19"/>
        <v>0</v>
      </c>
      <c r="G77" s="6">
        <v>0</v>
      </c>
      <c r="H77" s="6">
        <v>0</v>
      </c>
      <c r="I77" s="6">
        <f t="shared" si="20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19"/>
        <v>0</v>
      </c>
      <c r="G78" s="6">
        <v>0</v>
      </c>
      <c r="H78" s="6">
        <v>0</v>
      </c>
      <c r="I78" s="6">
        <f t="shared" si="20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9"/>
        <v>0</v>
      </c>
      <c r="G79" s="6">
        <v>0</v>
      </c>
      <c r="H79" s="6">
        <v>0</v>
      </c>
      <c r="I79" s="6">
        <f t="shared" si="20"/>
        <v>0</v>
      </c>
    </row>
    <row r="80" spans="2:9" ht="12.75" thickBot="1" x14ac:dyDescent="0.25">
      <c r="B80" s="4"/>
      <c r="C80" s="5" t="s">
        <v>83</v>
      </c>
      <c r="D80" s="6">
        <v>3303011.96</v>
      </c>
      <c r="E80" s="6">
        <v>-1389608</v>
      </c>
      <c r="F80" s="6">
        <f t="shared" si="19"/>
        <v>1913403.96</v>
      </c>
      <c r="G80" s="6">
        <v>0</v>
      </c>
      <c r="H80" s="6">
        <v>0</v>
      </c>
      <c r="I80" s="6">
        <f t="shared" si="20"/>
        <v>1913403.96</v>
      </c>
    </row>
    <row r="81" spans="2:9" ht="12.75" thickBot="1" x14ac:dyDescent="0.25">
      <c r="B81" s="34" t="s">
        <v>84</v>
      </c>
      <c r="C81" s="35"/>
      <c r="D81" s="7">
        <f>D9+D17+D27+D37+D47+D57+D73</f>
        <v>171247636.99999997</v>
      </c>
      <c r="E81" s="7">
        <f t="shared" ref="E81:I81" si="21">E9+E17+E27+E37+E47+E57+E73</f>
        <v>12917551.030000001</v>
      </c>
      <c r="F81" s="7">
        <f t="shared" si="21"/>
        <v>184165188.03</v>
      </c>
      <c r="G81" s="7">
        <f t="shared" si="21"/>
        <v>104897324</v>
      </c>
      <c r="H81" s="7">
        <f t="shared" si="21"/>
        <v>104134684.59</v>
      </c>
      <c r="I81" s="7">
        <f t="shared" si="21"/>
        <v>79267864.030000016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2017-06-13T16:34:09Z</cp:lastPrinted>
  <dcterms:created xsi:type="dcterms:W3CDTF">2015-10-07T18:40:37Z</dcterms:created>
  <dcterms:modified xsi:type="dcterms:W3CDTF">2018-10-29T20:54:33Z</dcterms:modified>
</cp:coreProperties>
</file>