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15" yWindow="30" windowWidth="12915" windowHeight="9540" activeTab="2"/>
  </bookViews>
  <sheets>
    <sheet name="NOTA EFE-01" sheetId="8" r:id="rId1"/>
    <sheet name="NOTA EFE-02" sheetId="9" r:id="rId2"/>
    <sheet name="NOTA EFE-03" sheetId="10" r:id="rId3"/>
  </sheets>
  <calcPr calcId="145621"/>
</workbook>
</file>

<file path=xl/calcChain.xml><?xml version="1.0" encoding="utf-8"?>
<calcChain xmlns="http://schemas.openxmlformats.org/spreadsheetml/2006/main">
  <c r="F64" i="9" l="1"/>
  <c r="F55" i="9"/>
  <c r="F50" i="9"/>
  <c r="F46" i="9"/>
  <c r="F34" i="9"/>
  <c r="F24" i="9"/>
  <c r="E20" i="10" l="1"/>
  <c r="F40" i="9" l="1"/>
  <c r="F67" i="9" s="1"/>
  <c r="F26" i="9"/>
  <c r="F70" i="9" l="1"/>
  <c r="H12" i="8"/>
  <c r="G18" i="8"/>
  <c r="F18" i="8"/>
  <c r="H13" i="8" l="1"/>
  <c r="H14" i="8" l="1"/>
  <c r="H15" i="8"/>
  <c r="H16" i="8"/>
  <c r="H17" i="8" l="1"/>
  <c r="H18" i="8" s="1"/>
</calcChain>
</file>

<file path=xl/sharedStrings.xml><?xml version="1.0" encoding="utf-8"?>
<sst xmlns="http://schemas.openxmlformats.org/spreadsheetml/2006/main" count="89" uniqueCount="82">
  <si>
    <t>Cuenta</t>
  </si>
  <si>
    <t>Descripción</t>
  </si>
  <si>
    <t>EFECTIVO Y EQUIVALENTES</t>
  </si>
  <si>
    <t>EFECTIVO EN BANCOS/TESORERÍA</t>
  </si>
  <si>
    <t>EFECTIVO EN BANCOS/DEPENDENCIAS</t>
  </si>
  <si>
    <t>INVERSIONES TEMPORALES (HASTA 3 MESES)</t>
  </si>
  <si>
    <t>FONDOS CON AFECTACIÓN ESPECIFÍCA</t>
  </si>
  <si>
    <t>DEPÓSITOS DE FONDOS DE TERCEROS Y OTROS</t>
  </si>
  <si>
    <t xml:space="preserve">Nota  EFE-01 - Flujo de Efectivo en cuenta de </t>
  </si>
  <si>
    <t>Efectivo y Equivalentes</t>
  </si>
  <si>
    <t xml:space="preserve">TOTAL </t>
  </si>
  <si>
    <t>Flujo</t>
  </si>
  <si>
    <t>AHORRO/DESAHORRO ANTES DE RUBROS EXTRAORDINARIOS</t>
  </si>
  <si>
    <t>DEPRECIACIÓN</t>
  </si>
  <si>
    <t>AMORTIZACIÓN</t>
  </si>
  <si>
    <t xml:space="preserve">INCREMENTOS EN LAS PROVISIONES </t>
  </si>
  <si>
    <t>INCREMENTO EN INVERSIONES PRODUCIDO POR REVALUACIÓN</t>
  </si>
  <si>
    <t>GANACIA/ PÉRDIDA EN VENTA DE PROPIEDAD, PLANTA Y EQUIPO</t>
  </si>
  <si>
    <t>INCREMENTO EN CUENTAS POR COBRAR</t>
  </si>
  <si>
    <t>PARTIDAS EXTRAORDINARIAS</t>
  </si>
  <si>
    <t>FLUJOS NETOS DE LAS ACTIVIDADES DE OPERACIÓN</t>
  </si>
  <si>
    <t xml:space="preserve">Nota  EFE-03 - Conciliación de los Flujos de Efectivo Netos </t>
  </si>
  <si>
    <t>Presidencia Municipal de Zaragoza</t>
  </si>
  <si>
    <t xml:space="preserve"> y de las Actividades de Operación</t>
  </si>
  <si>
    <t>MOVIMIENTOS DE PARTIDAS QUE AFECTAN AL EFECTIVO Y POR AJUSTES EN BIENES MUEBLES E INMUEBLES</t>
  </si>
  <si>
    <t xml:space="preserve">Presidencia Municipal de Zaragoza </t>
  </si>
  <si>
    <t xml:space="preserve">Nota  EFE-02 - Adquisición de bienes Muebles, </t>
  </si>
  <si>
    <t>Inmuebles e Intangibles</t>
  </si>
  <si>
    <t>Monto</t>
  </si>
  <si>
    <t>DIVISIÓN DE TERRENOS Y CONSTRUCCIÓN DE OBRAS DE URBANIZACIÓN</t>
  </si>
  <si>
    <t>.</t>
  </si>
  <si>
    <t>EFECTIVO EN FONDOS FIJOS DE CAJA</t>
  </si>
  <si>
    <t>BIENES INMUEBLES, INFRAESTRUCTURA Y CONSTRUCCIONES EN PROCESO</t>
  </si>
  <si>
    <t>BIENES MUEBLES</t>
  </si>
  <si>
    <t>MOBILIARIO Y EQUIPO DE ADMINISTRACIÓN</t>
  </si>
  <si>
    <t>EQUIPO DE COMPUTO Y DE TECNOLOGIAS DE LA INFORMACION</t>
  </si>
  <si>
    <t>AUTOMOVILES Y CAMIONES</t>
  </si>
  <si>
    <t>Saldo al 30 de Junio de 2018</t>
  </si>
  <si>
    <t>Saldo al 30 de Septiembre de 2018</t>
  </si>
  <si>
    <t>PAGO DE MATERIALES DE CONSTRUCCION PARA EL PROGRAMA VIVIENDA DIGNA MUNICIPAL</t>
  </si>
  <si>
    <t>PAGO DE MATERIALES DE CONSTRUCCION PARA EL PROGRAMA MUNICIPAL DE VIVIENDA DIGNA</t>
  </si>
  <si>
    <t>PAGO DE MATERIALES PARA EL PROGRAMA MUNICIPAL DE VIVIENDA DIGNA</t>
  </si>
  <si>
    <t>PAGO DE MATERIAL PARA MEJORAMIENTO DE VIVIENDA</t>
  </si>
  <si>
    <t>PAGO DE CONSTRUCCION DE CUARTOS</t>
  </si>
  <si>
    <t>PAGO DE MATERIALES PARA VIVIENDA DIGNA</t>
  </si>
  <si>
    <t>CONSTRCCUION DE AGUA POTABLE EN LA COLONIA REPUBLICA</t>
  </si>
  <si>
    <t xml:space="preserve">PAGO DE MATERIALES PARA VIVIENDA  </t>
  </si>
  <si>
    <t>PAGO DE COSTRUCCION DE CUARTOS Y BAÑOS</t>
  </si>
  <si>
    <t>PAGO DE INTRODUCCION DE AGUA POTABLE</t>
  </si>
  <si>
    <t>PAGO DE MATERIALES DE CONSTRUCCION</t>
  </si>
  <si>
    <t>MUEBLES DE OFICINA Y ESTANTERIA</t>
  </si>
  <si>
    <t>ADQUISICION DE MINISPLIT SANEAMIENTO FINANCIERO</t>
  </si>
  <si>
    <t>COMPRA DE TELEVISION PARA APOYO DE ESCUELA Y MOBILIARIO PARA PRESIDENCIA</t>
  </si>
  <si>
    <t>COMPRA DE MUEBLES PARA EL DEPARTAMENTO DE PROTECCION CIVIL</t>
  </si>
  <si>
    <t>PAGO DE COMPRA DE 1 PC INTEL CORE I5 8 RAM 1 TERA DISCO DURO REQUERIDO DEPTO SIMAS</t>
  </si>
  <si>
    <t>PAGO DE COMPRA DE UNA COMPUTADORA HP 280 G2 SFF W10 4GB PARA CONTRALORIA</t>
  </si>
  <si>
    <t>PAGO DE COMPRA DE UN MONITOR HP LED 18.5" WIDE  SCREEN VESA PARA CONTRALORIA</t>
  </si>
  <si>
    <t>OTROS MOBILIARIOS Y EQUIPOS DE ADMINISTRACION</t>
  </si>
  <si>
    <t>PAGO DE ADQUISICION DE 1 MINI SPLIT FRIO/CALIENTE 1.5 TONELADAS PARA LA PRESIDENCIA MUNICIPAL</t>
  </si>
  <si>
    <t>COMPRA DE MUEBLES PARA EL DEPTO DE PROTECCION CIVIL</t>
  </si>
  <si>
    <t>EQUIPO MEDICO Y DE LABORATORIO</t>
  </si>
  <si>
    <t>COMPRA DE 1 CAMILLA CONSEÑALIZACION DE PUBLICIDAD PARA PRTECCION CIVIL DE LA ADMON ZARAGOZA 2018</t>
  </si>
  <si>
    <t>PAGO DE ADQUISICION DE 1 VEHICULO MODELO SEDAN 1995 NISSAN 5BAYB13-018762 DEPTO PRESIDENCIA</t>
  </si>
  <si>
    <t>PAFO DE ADQUISICION DE 1 VEHICULO CAMIONETA F-200 FORD 1991 AC2LHG54869 PARA DESARROLLO SOCIAL</t>
  </si>
  <si>
    <t>MAQUINARIA Y EQUIPO INDUSTRIAL</t>
  </si>
  <si>
    <t>COMRPA DE 1 MOTOR SUMERGIBLE MARCA FRANKLIN 5 HP 4" 230 V PARA INSTALACION EN CALLE SANTA MARIA</t>
  </si>
  <si>
    <t>COMPRA DE 1 BOMBA ALTAMIRA, 1 MOTOR 3 HP 230V Y CAJA DE CONTROL PARA INST. COL. REPUBLICA</t>
  </si>
  <si>
    <t>COMPRA DE 1 BOMBA ALTAMIRA, 1 MOTOR 3 HP 230V Y CAJA DE CONTROL PARA INST. PLAZA PRINCIPAL</t>
  </si>
  <si>
    <t>COMPRA DE 1 MOTOR SUMERGIBLE FRANKLIN 3 HP 4" MONOFASICO 30V Y BOMBA SUMERGIBLE COL. REPUBLICA</t>
  </si>
  <si>
    <t>COMPRA DE BOMBA KOR 10 R50-3 Y CAJA DE ARRANQUE PARA INST. POZO CAMPO MANU FLORES</t>
  </si>
  <si>
    <t>COMPRA DE 1 MOTOR 5HP PARA INST. BOMBA EN POZO CAMPO MANU FLORES</t>
  </si>
  <si>
    <t>del 01 de julio al 30 de Septiembre de 2018</t>
  </si>
  <si>
    <t>TOTAL BIENES INMUEBLES, INFRAESTRUCTURA Y CONSTRUCCIONES EN PROCESO DEL 01 DE JULIO AL 30 DE SEPTIEMBRE DE 2018</t>
  </si>
  <si>
    <t>TOTAL BIENES INMUEBLES 01 DE JULIO AL 30 DE SEPTIEMBRE DE 2018</t>
  </si>
  <si>
    <t>TOTAL MUEBLES DE OFICINA Y ESTANTERIA DEL 01 DE JULIO AL 30 DE SEPTIEMBRE DE 2018</t>
  </si>
  <si>
    <t>TOTAL EQUIPO DE COMPUTO Y DE TECNOLOGIAS DE LA INFORMACION DEL 01 DE JULIO AL 30 DE SEPTIEMBRE DE 2018</t>
  </si>
  <si>
    <t>TOTAL OTROS MOBILIARIOS Y EQUIPOS DE ADMINISTRACION DEL 01 DE JULIO AL 30 DE SEPTIEMBRE DE 2018</t>
  </si>
  <si>
    <t>TOTAL EQUIPO MEDICO Y DE LABORATORIO DEL 01 DE JULIO AL 30 DE SEPTIEMBRE DE 2018</t>
  </si>
  <si>
    <t>TOTAL AUTOMOVILES Y CAMIONES DEL 01 DE JULIO AL 30 DE SEPTIEMBRE DE 2018</t>
  </si>
  <si>
    <t>TOTAL MAQUINARIA Y EQUIPO INDUSTRIAL DEL 01 DE JULIO AL 30 DE SEPTIEMBRE DE 2018</t>
  </si>
  <si>
    <t>TOTAL BIENES MUEBLES DEL 01 DE JULIO AL 30 DE SEPTIEMBRE DE 2018</t>
  </si>
  <si>
    <t>TOTAL BIENES INMUEBLES Y MUEBLES DEL 01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</si>
</sst>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;[$$-80A]\-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7" xfId="0" applyFont="1" applyBorder="1"/>
    <xf numFmtId="0" fontId="1" fillId="0" borderId="0" xfId="0" applyFont="1" applyBorder="1"/>
    <xf numFmtId="0" fontId="1" fillId="0" borderId="8" xfId="0" applyFont="1" applyBorder="1"/>
    <xf numFmtId="4" fontId="1" fillId="0" borderId="0" xfId="0" applyNumberFormat="1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Fill="1" applyBorder="1"/>
    <xf numFmtId="0" fontId="1" fillId="0" borderId="0" xfId="0" applyFont="1" applyFill="1" applyAlignment="1">
      <alignment horizontal="center"/>
    </xf>
    <xf numFmtId="4" fontId="1" fillId="0" borderId="13" xfId="0" applyNumberFormat="1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horizontal="left"/>
    </xf>
    <xf numFmtId="0" fontId="2" fillId="0" borderId="7" xfId="0" applyFont="1" applyBorder="1"/>
    <xf numFmtId="4" fontId="2" fillId="0" borderId="12" xfId="0" applyNumberFormat="1" applyFont="1" applyBorder="1"/>
    <xf numFmtId="49" fontId="5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Alignment="1"/>
    <xf numFmtId="0" fontId="4" fillId="0" borderId="0" xfId="0" applyFont="1" applyFill="1" applyAlignment="1"/>
    <xf numFmtId="4" fontId="2" fillId="0" borderId="5" xfId="0" applyNumberFormat="1" applyFont="1" applyBorder="1"/>
    <xf numFmtId="0" fontId="0" fillId="0" borderId="0" xfId="0" applyBorder="1"/>
    <xf numFmtId="164" fontId="0" fillId="0" borderId="0" xfId="0" applyNumberFormat="1"/>
    <xf numFmtId="4" fontId="0" fillId="0" borderId="0" xfId="0" applyNumberFormat="1"/>
    <xf numFmtId="0" fontId="2" fillId="0" borderId="5" xfId="0" applyFont="1" applyFill="1" applyBorder="1" applyAlignment="1">
      <alignment horizontal="left"/>
    </xf>
    <xf numFmtId="4" fontId="1" fillId="0" borderId="5" xfId="0" applyNumberFormat="1" applyFont="1" applyFill="1" applyBorder="1"/>
    <xf numFmtId="0" fontId="1" fillId="0" borderId="5" xfId="0" applyFont="1" applyFill="1" applyBorder="1"/>
    <xf numFmtId="4" fontId="2" fillId="0" borderId="5" xfId="0" applyNumberFormat="1" applyFont="1" applyFill="1" applyBorder="1"/>
    <xf numFmtId="4" fontId="2" fillId="0" borderId="15" xfId="0" applyNumberFormat="1" applyFont="1" applyFill="1" applyBorder="1"/>
    <xf numFmtId="4" fontId="2" fillId="0" borderId="14" xfId="0" applyNumberFormat="1" applyFont="1" applyFill="1" applyBorder="1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4" fontId="1" fillId="0" borderId="13" xfId="0" applyNumberFormat="1" applyFont="1" applyFill="1" applyBorder="1"/>
    <xf numFmtId="0" fontId="2" fillId="0" borderId="7" xfId="0" applyFont="1" applyFill="1" applyBorder="1"/>
    <xf numFmtId="4" fontId="2" fillId="0" borderId="12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8" xfId="0" applyFont="1" applyFill="1" applyBorder="1"/>
    <xf numFmtId="0" fontId="1" fillId="0" borderId="11" xfId="0" applyFont="1" applyFill="1" applyBorder="1"/>
    <xf numFmtId="0" fontId="1" fillId="0" borderId="13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0" xfId="0" applyFont="1" applyFill="1" applyBorder="1" applyAlignment="1"/>
    <xf numFmtId="0" fontId="1" fillId="0" borderId="8" xfId="0" applyFont="1" applyFill="1" applyBorder="1" applyAlignment="1"/>
    <xf numFmtId="0" fontId="1" fillId="0" borderId="5" xfId="0" applyFont="1" applyFill="1" applyBorder="1" applyAlignment="1">
      <alignment horizontal="left"/>
    </xf>
    <xf numFmtId="0" fontId="1" fillId="0" borderId="7" xfId="0" applyFont="1" applyFill="1" applyBorder="1"/>
    <xf numFmtId="0" fontId="0" fillId="0" borderId="0" xfId="0" applyFont="1"/>
    <xf numFmtId="4" fontId="1" fillId="0" borderId="0" xfId="0" applyNumberFormat="1" applyFont="1" applyFill="1" applyBorder="1"/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847726</xdr:colOff>
      <xdr:row>2</xdr:row>
      <xdr:rowOff>47625</xdr:rowOff>
    </xdr:from>
    <xdr:to>
      <xdr:col>7</xdr:col>
      <xdr:colOff>1016924</xdr:colOff>
      <xdr:row>5</xdr:row>
      <xdr:rowOff>184682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6" y="428625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51331</xdr:rowOff>
    </xdr:from>
    <xdr:to>
      <xdr:col>1</xdr:col>
      <xdr:colOff>395288</xdr:colOff>
      <xdr:row>5</xdr:row>
      <xdr:rowOff>222781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2331"/>
          <a:ext cx="1157288" cy="942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3352801</xdr:colOff>
      <xdr:row>2</xdr:row>
      <xdr:rowOff>38100</xdr:rowOff>
    </xdr:from>
    <xdr:to>
      <xdr:col>5</xdr:col>
      <xdr:colOff>1016924</xdr:colOff>
      <xdr:row>5</xdr:row>
      <xdr:rowOff>175157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1" y="419100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41806</xdr:rowOff>
    </xdr:from>
    <xdr:to>
      <xdr:col>1</xdr:col>
      <xdr:colOff>442913</xdr:colOff>
      <xdr:row>5</xdr:row>
      <xdr:rowOff>213256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22806"/>
          <a:ext cx="1157288" cy="9429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3429001</xdr:colOff>
      <xdr:row>2</xdr:row>
      <xdr:rowOff>38100</xdr:rowOff>
    </xdr:from>
    <xdr:to>
      <xdr:col>4</xdr:col>
      <xdr:colOff>997874</xdr:colOff>
      <xdr:row>5</xdr:row>
      <xdr:rowOff>175157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419100"/>
          <a:ext cx="1216948" cy="9085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41806</xdr:rowOff>
    </xdr:from>
    <xdr:to>
      <xdr:col>1</xdr:col>
      <xdr:colOff>395288</xdr:colOff>
      <xdr:row>5</xdr:row>
      <xdr:rowOff>213256</xdr:rowOff>
    </xdr:to>
    <xdr:pic>
      <xdr:nvPicPr>
        <xdr:cNvPr id="5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2806"/>
          <a:ext cx="1157288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0"/>
  <sheetViews>
    <sheetView workbookViewId="0">
      <selection activeCell="K14" sqref="K14"/>
    </sheetView>
  </sheetViews>
  <sheetFormatPr baseColWidth="10" defaultRowHeight="15" x14ac:dyDescent="0.25"/>
  <cols>
    <col min="5" max="5" width="21.140625" customWidth="1"/>
    <col min="6" max="8" width="15.7109375" customWidth="1"/>
    <col min="9" max="9" width="5.28515625" customWidth="1"/>
    <col min="11" max="11" width="11.7109375" bestFit="1" customWidth="1"/>
  </cols>
  <sheetData>
    <row r="3" spans="1:11" ht="23.25" x14ac:dyDescent="0.35">
      <c r="A3" s="74" t="s">
        <v>22</v>
      </c>
      <c r="B3" s="74"/>
      <c r="C3" s="74"/>
      <c r="D3" s="74"/>
      <c r="E3" s="74"/>
      <c r="F3" s="74"/>
      <c r="G3" s="74"/>
      <c r="H3" s="74"/>
      <c r="I3" s="22"/>
    </row>
    <row r="4" spans="1:11" ht="18.75" x14ac:dyDescent="0.3">
      <c r="A4" s="75" t="s">
        <v>8</v>
      </c>
      <c r="B4" s="75"/>
      <c r="C4" s="75"/>
      <c r="D4" s="75"/>
      <c r="E4" s="75"/>
      <c r="F4" s="75"/>
      <c r="G4" s="75"/>
      <c r="H4" s="75"/>
      <c r="I4" s="23"/>
    </row>
    <row r="5" spans="1:11" ht="18.75" x14ac:dyDescent="0.3">
      <c r="A5" s="75" t="s">
        <v>9</v>
      </c>
      <c r="B5" s="75"/>
      <c r="C5" s="75"/>
      <c r="D5" s="75"/>
      <c r="E5" s="75"/>
      <c r="F5" s="75"/>
      <c r="G5" s="75"/>
      <c r="H5" s="75"/>
      <c r="I5" s="23"/>
    </row>
    <row r="6" spans="1:11" ht="18.75" x14ac:dyDescent="0.3">
      <c r="A6" s="75" t="s">
        <v>71</v>
      </c>
      <c r="B6" s="75"/>
      <c r="C6" s="75"/>
      <c r="D6" s="75"/>
      <c r="E6" s="75"/>
      <c r="F6" s="75"/>
      <c r="G6" s="75"/>
      <c r="H6" s="75"/>
      <c r="I6" s="23"/>
    </row>
    <row r="7" spans="1:11" x14ac:dyDescent="0.25">
      <c r="A7" s="12"/>
      <c r="B7" s="12"/>
      <c r="C7" s="12"/>
      <c r="D7" s="12"/>
      <c r="E7" s="12"/>
      <c r="F7" s="12"/>
      <c r="G7" s="12"/>
      <c r="H7" s="12"/>
    </row>
    <row r="8" spans="1:11" ht="15.75" thickBot="1" x14ac:dyDescent="0.3">
      <c r="A8" s="1"/>
      <c r="B8" s="1"/>
      <c r="C8" s="1"/>
      <c r="D8" s="1"/>
      <c r="E8" s="1"/>
      <c r="F8" s="1"/>
      <c r="G8" s="1"/>
      <c r="H8" s="1"/>
    </row>
    <row r="9" spans="1:11" s="20" customFormat="1" ht="39" thickBot="1" x14ac:dyDescent="0.3">
      <c r="A9" s="21" t="s">
        <v>0</v>
      </c>
      <c r="B9" s="68" t="s">
        <v>1</v>
      </c>
      <c r="C9" s="69"/>
      <c r="D9" s="69"/>
      <c r="E9" s="70"/>
      <c r="F9" s="21" t="s">
        <v>37</v>
      </c>
      <c r="G9" s="21" t="s">
        <v>38</v>
      </c>
      <c r="H9" s="21" t="s">
        <v>11</v>
      </c>
    </row>
    <row r="10" spans="1:11" x14ac:dyDescent="0.25">
      <c r="A10" s="2"/>
      <c r="B10" s="3"/>
      <c r="C10" s="4"/>
      <c r="D10" s="4"/>
      <c r="E10" s="5"/>
      <c r="F10" s="6"/>
      <c r="G10" s="13"/>
      <c r="H10" s="14"/>
    </row>
    <row r="11" spans="1:11" x14ac:dyDescent="0.25">
      <c r="A11" s="19">
        <v>111</v>
      </c>
      <c r="B11" s="16" t="s">
        <v>2</v>
      </c>
      <c r="C11" s="4"/>
      <c r="D11" s="4"/>
      <c r="E11" s="5"/>
      <c r="F11" s="61"/>
      <c r="G11" s="29"/>
      <c r="H11" s="29"/>
    </row>
    <row r="12" spans="1:11" x14ac:dyDescent="0.25">
      <c r="A12" s="15">
        <v>1111</v>
      </c>
      <c r="B12" s="3" t="s">
        <v>31</v>
      </c>
      <c r="C12" s="4"/>
      <c r="D12" s="4"/>
      <c r="E12" s="5"/>
      <c r="F12" s="29">
        <v>0</v>
      </c>
      <c r="G12" s="29">
        <v>0</v>
      </c>
      <c r="H12" s="29">
        <f>-F12+G12</f>
        <v>0</v>
      </c>
    </row>
    <row r="13" spans="1:11" x14ac:dyDescent="0.25">
      <c r="A13" s="15">
        <v>1112</v>
      </c>
      <c r="B13" s="3" t="s">
        <v>3</v>
      </c>
      <c r="C13" s="4"/>
      <c r="D13" s="4"/>
      <c r="E13" s="5"/>
      <c r="F13" s="29">
        <v>3208872.8</v>
      </c>
      <c r="G13" s="29">
        <v>2391469.1</v>
      </c>
      <c r="H13" s="29">
        <f>-F13+G13</f>
        <v>-817403.69999999972</v>
      </c>
    </row>
    <row r="14" spans="1:11" x14ac:dyDescent="0.25">
      <c r="A14" s="15">
        <v>1113</v>
      </c>
      <c r="B14" s="3" t="s">
        <v>4</v>
      </c>
      <c r="C14" s="4"/>
      <c r="D14" s="4"/>
      <c r="E14" s="5"/>
      <c r="F14" s="29">
        <v>0</v>
      </c>
      <c r="G14" s="29">
        <v>0</v>
      </c>
      <c r="H14" s="14">
        <f t="shared" ref="H14:H16" si="0">+G14-F14</f>
        <v>0</v>
      </c>
      <c r="K14" s="27"/>
    </row>
    <row r="15" spans="1:11" x14ac:dyDescent="0.25">
      <c r="A15" s="15">
        <v>1114</v>
      </c>
      <c r="B15" s="3" t="s">
        <v>5</v>
      </c>
      <c r="C15" s="4"/>
      <c r="D15" s="4"/>
      <c r="E15" s="5"/>
      <c r="F15" s="14">
        <v>0</v>
      </c>
      <c r="G15" s="14">
        <v>0</v>
      </c>
      <c r="H15" s="14">
        <f t="shared" si="0"/>
        <v>0</v>
      </c>
      <c r="K15" s="27"/>
    </row>
    <row r="16" spans="1:11" x14ac:dyDescent="0.25">
      <c r="A16" s="15">
        <v>1115</v>
      </c>
      <c r="B16" s="3" t="s">
        <v>6</v>
      </c>
      <c r="C16" s="4"/>
      <c r="D16" s="4"/>
      <c r="E16" s="5"/>
      <c r="F16" s="14">
        <v>0</v>
      </c>
      <c r="G16" s="14">
        <v>0</v>
      </c>
      <c r="H16" s="14">
        <f t="shared" si="0"/>
        <v>0</v>
      </c>
      <c r="K16" s="27"/>
    </row>
    <row r="17" spans="1:11" x14ac:dyDescent="0.25">
      <c r="A17" s="15">
        <v>1116</v>
      </c>
      <c r="B17" s="3" t="s">
        <v>7</v>
      </c>
      <c r="C17" s="4"/>
      <c r="D17" s="4"/>
      <c r="E17" s="5"/>
      <c r="F17" s="14">
        <v>0</v>
      </c>
      <c r="G17" s="14">
        <v>0</v>
      </c>
      <c r="H17" s="14">
        <f>+G17-F17</f>
        <v>0</v>
      </c>
      <c r="I17" s="18"/>
      <c r="K17" s="27"/>
    </row>
    <row r="18" spans="1:11" ht="15.75" thickBot="1" x14ac:dyDescent="0.3">
      <c r="A18" s="2"/>
      <c r="B18" s="71" t="s">
        <v>10</v>
      </c>
      <c r="C18" s="72"/>
      <c r="D18" s="72"/>
      <c r="E18" s="73"/>
      <c r="F18" s="17">
        <f>SUM(F12:F17)</f>
        <v>3208872.8</v>
      </c>
      <c r="G18" s="17">
        <f>SUM(G12:G17)</f>
        <v>2391469.1</v>
      </c>
      <c r="H18" s="17">
        <f>SUM(H12:H17)</f>
        <v>-817403.69999999972</v>
      </c>
      <c r="K18" s="27"/>
    </row>
    <row r="19" spans="1:11" ht="15.75" thickTop="1" x14ac:dyDescent="0.25">
      <c r="A19" s="2"/>
      <c r="B19" s="3"/>
      <c r="C19" s="4"/>
      <c r="D19" s="4"/>
      <c r="E19" s="5"/>
      <c r="F19" s="6"/>
      <c r="G19" s="14"/>
      <c r="H19" s="14"/>
    </row>
    <row r="20" spans="1:11" ht="15.75" thickBot="1" x14ac:dyDescent="0.3">
      <c r="A20" s="7"/>
      <c r="B20" s="8"/>
      <c r="C20" s="9"/>
      <c r="D20" s="9"/>
      <c r="E20" s="10"/>
      <c r="F20" s="7"/>
      <c r="G20" s="7"/>
      <c r="H20" s="11"/>
    </row>
  </sheetData>
  <mergeCells count="6">
    <mergeCell ref="B9:E9"/>
    <mergeCell ref="B18:E18"/>
    <mergeCell ref="A3:H3"/>
    <mergeCell ref="A4:H4"/>
    <mergeCell ref="A6:H6"/>
    <mergeCell ref="A5:H5"/>
  </mergeCells>
  <pageMargins left="0.7" right="0.7" top="0.75" bottom="0.75" header="0.3" footer="0.3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workbookViewId="0">
      <selection activeCell="A74" sqref="A1:F74"/>
    </sheetView>
  </sheetViews>
  <sheetFormatPr baseColWidth="10" defaultRowHeight="15" x14ac:dyDescent="0.25"/>
  <cols>
    <col min="1" max="1" width="11.42578125" style="34"/>
    <col min="5" max="5" width="53.28515625" customWidth="1"/>
    <col min="6" max="6" width="15.7109375" customWidth="1"/>
    <col min="7" max="7" width="10" bestFit="1" customWidth="1"/>
    <col min="9" max="10" width="11.7109375" bestFit="1" customWidth="1"/>
  </cols>
  <sheetData>
    <row r="1" spans="1:10" x14ac:dyDescent="0.25">
      <c r="B1" s="34"/>
      <c r="C1" s="34"/>
      <c r="D1" s="34"/>
      <c r="E1" s="34"/>
      <c r="F1" s="34"/>
    </row>
    <row r="2" spans="1:10" x14ac:dyDescent="0.25">
      <c r="B2" s="34"/>
      <c r="C2" s="34"/>
      <c r="D2" s="34"/>
      <c r="E2" s="34"/>
      <c r="F2" s="34"/>
    </row>
    <row r="3" spans="1:10" ht="23.25" x14ac:dyDescent="0.35">
      <c r="A3" s="74" t="s">
        <v>25</v>
      </c>
      <c r="B3" s="74"/>
      <c r="C3" s="74"/>
      <c r="D3" s="74"/>
      <c r="E3" s="74"/>
      <c r="F3" s="74"/>
      <c r="G3" s="22"/>
    </row>
    <row r="4" spans="1:10" ht="18.75" x14ac:dyDescent="0.3">
      <c r="A4" s="75" t="s">
        <v>26</v>
      </c>
      <c r="B4" s="75"/>
      <c r="C4" s="75"/>
      <c r="D4" s="75"/>
      <c r="E4" s="75"/>
      <c r="F4" s="75"/>
      <c r="G4" s="23"/>
    </row>
    <row r="5" spans="1:10" ht="18.75" x14ac:dyDescent="0.3">
      <c r="A5" s="75" t="s">
        <v>27</v>
      </c>
      <c r="B5" s="75"/>
      <c r="C5" s="75"/>
      <c r="D5" s="75"/>
      <c r="E5" s="75"/>
      <c r="F5" s="75"/>
      <c r="G5" s="23"/>
    </row>
    <row r="6" spans="1:10" ht="18.75" x14ac:dyDescent="0.3">
      <c r="A6" s="75" t="s">
        <v>71</v>
      </c>
      <c r="B6" s="75"/>
      <c r="C6" s="75"/>
      <c r="D6" s="75"/>
      <c r="E6" s="75"/>
      <c r="F6" s="75"/>
      <c r="G6" s="23"/>
    </row>
    <row r="7" spans="1:10" x14ac:dyDescent="0.25">
      <c r="A7" s="12"/>
      <c r="B7" s="12"/>
      <c r="C7" s="12"/>
      <c r="D7" s="12"/>
      <c r="E7" s="12"/>
      <c r="F7" s="12"/>
    </row>
    <row r="8" spans="1:10" ht="15.75" thickBot="1" x14ac:dyDescent="0.3">
      <c r="A8" s="35"/>
      <c r="B8" s="35"/>
      <c r="C8" s="35"/>
      <c r="D8" s="35"/>
      <c r="E8" s="35"/>
      <c r="F8" s="35"/>
    </row>
    <row r="9" spans="1:10" s="20" customFormat="1" ht="15.75" thickBot="1" x14ac:dyDescent="0.3">
      <c r="A9" s="36" t="s">
        <v>0</v>
      </c>
      <c r="B9" s="82" t="s">
        <v>1</v>
      </c>
      <c r="C9" s="83"/>
      <c r="D9" s="83"/>
      <c r="E9" s="84"/>
      <c r="F9" s="36" t="s">
        <v>28</v>
      </c>
    </row>
    <row r="10" spans="1:10" x14ac:dyDescent="0.25">
      <c r="A10" s="48"/>
      <c r="B10" s="43"/>
      <c r="C10" s="44"/>
      <c r="D10" s="44"/>
      <c r="E10" s="45"/>
      <c r="F10" s="38"/>
    </row>
    <row r="11" spans="1:10" x14ac:dyDescent="0.25">
      <c r="A11" s="28">
        <v>123</v>
      </c>
      <c r="B11" s="39" t="s">
        <v>32</v>
      </c>
      <c r="C11" s="37"/>
      <c r="D11" s="37"/>
      <c r="E11" s="46"/>
      <c r="F11" s="29"/>
      <c r="H11" s="25"/>
      <c r="I11" s="25"/>
      <c r="J11" s="25"/>
    </row>
    <row r="12" spans="1:10" x14ac:dyDescent="0.25">
      <c r="A12" s="28">
        <v>12364</v>
      </c>
      <c r="B12" s="39" t="s">
        <v>29</v>
      </c>
      <c r="C12" s="37"/>
      <c r="D12" s="37"/>
      <c r="E12" s="46"/>
      <c r="F12" s="29"/>
    </row>
    <row r="13" spans="1:10" s="60" customFormat="1" x14ac:dyDescent="0.25">
      <c r="A13" s="58"/>
      <c r="B13" s="55" t="s">
        <v>39</v>
      </c>
      <c r="C13" s="56"/>
      <c r="D13" s="56"/>
      <c r="E13" s="57"/>
      <c r="F13" s="29">
        <v>28896.54</v>
      </c>
    </row>
    <row r="14" spans="1:10" s="60" customFormat="1" x14ac:dyDescent="0.25">
      <c r="A14" s="58"/>
      <c r="B14" s="55" t="s">
        <v>40</v>
      </c>
      <c r="C14" s="56"/>
      <c r="D14" s="56"/>
      <c r="E14" s="57"/>
      <c r="F14" s="29">
        <v>42912.88</v>
      </c>
    </row>
    <row r="15" spans="1:10" s="60" customFormat="1" x14ac:dyDescent="0.25">
      <c r="A15" s="58"/>
      <c r="B15" s="55" t="s">
        <v>41</v>
      </c>
      <c r="C15" s="56"/>
      <c r="D15" s="56"/>
      <c r="E15" s="57"/>
      <c r="F15" s="29">
        <v>11747.97</v>
      </c>
    </row>
    <row r="16" spans="1:10" s="60" customFormat="1" x14ac:dyDescent="0.25">
      <c r="A16" s="58"/>
      <c r="B16" s="55" t="s">
        <v>42</v>
      </c>
      <c r="C16" s="56"/>
      <c r="D16" s="56"/>
      <c r="E16" s="57"/>
      <c r="F16" s="29">
        <v>5431.14</v>
      </c>
    </row>
    <row r="17" spans="1:9" s="60" customFormat="1" x14ac:dyDescent="0.25">
      <c r="A17" s="58"/>
      <c r="B17" s="55" t="s">
        <v>43</v>
      </c>
      <c r="C17" s="56"/>
      <c r="D17" s="56"/>
      <c r="E17" s="57"/>
      <c r="F17" s="29">
        <v>53940</v>
      </c>
    </row>
    <row r="18" spans="1:9" s="60" customFormat="1" x14ac:dyDescent="0.25">
      <c r="A18" s="58"/>
      <c r="B18" s="55" t="s">
        <v>44</v>
      </c>
      <c r="C18" s="56"/>
      <c r="D18" s="56"/>
      <c r="E18" s="57"/>
      <c r="F18" s="29">
        <v>42285.43</v>
      </c>
    </row>
    <row r="19" spans="1:9" s="60" customFormat="1" x14ac:dyDescent="0.25">
      <c r="A19" s="58"/>
      <c r="B19" s="55" t="s">
        <v>45</v>
      </c>
      <c r="C19" s="56"/>
      <c r="D19" s="56"/>
      <c r="E19" s="57"/>
      <c r="F19" s="29">
        <v>307647.65000000002</v>
      </c>
    </row>
    <row r="20" spans="1:9" s="60" customFormat="1" x14ac:dyDescent="0.25">
      <c r="A20" s="58"/>
      <c r="B20" s="55" t="s">
        <v>46</v>
      </c>
      <c r="C20" s="56"/>
      <c r="D20" s="56"/>
      <c r="E20" s="57"/>
      <c r="F20" s="29">
        <v>98843</v>
      </c>
    </row>
    <row r="21" spans="1:9" s="60" customFormat="1" x14ac:dyDescent="0.25">
      <c r="A21" s="58"/>
      <c r="B21" s="55" t="s">
        <v>47</v>
      </c>
      <c r="C21" s="56"/>
      <c r="D21" s="56"/>
      <c r="E21" s="57"/>
      <c r="F21" s="29">
        <v>75400</v>
      </c>
    </row>
    <row r="22" spans="1:9" s="60" customFormat="1" x14ac:dyDescent="0.25">
      <c r="A22" s="58"/>
      <c r="B22" s="55" t="s">
        <v>48</v>
      </c>
      <c r="C22" s="56"/>
      <c r="D22" s="56"/>
      <c r="E22" s="57"/>
      <c r="F22" s="29">
        <v>259692.05</v>
      </c>
    </row>
    <row r="23" spans="1:9" s="60" customFormat="1" x14ac:dyDescent="0.25">
      <c r="A23" s="58"/>
      <c r="B23" s="55" t="s">
        <v>49</v>
      </c>
      <c r="C23" s="56"/>
      <c r="D23" s="56"/>
      <c r="E23" s="57"/>
      <c r="F23" s="29">
        <v>91566.02</v>
      </c>
    </row>
    <row r="24" spans="1:9" ht="30" customHeight="1" x14ac:dyDescent="0.25">
      <c r="A24" s="30"/>
      <c r="B24" s="85" t="s">
        <v>72</v>
      </c>
      <c r="C24" s="86"/>
      <c r="D24" s="86"/>
      <c r="E24" s="87"/>
      <c r="F24" s="33">
        <f>SUM(F13:F23)</f>
        <v>1018362.6799999999</v>
      </c>
    </row>
    <row r="25" spans="1:9" x14ac:dyDescent="0.25">
      <c r="A25" s="30"/>
      <c r="B25" s="49"/>
      <c r="C25" s="50"/>
      <c r="D25" s="50"/>
      <c r="E25" s="51"/>
      <c r="F25" s="31"/>
    </row>
    <row r="26" spans="1:9" ht="15.75" thickBot="1" x14ac:dyDescent="0.3">
      <c r="A26" s="30"/>
      <c r="B26" s="85" t="s">
        <v>73</v>
      </c>
      <c r="C26" s="86"/>
      <c r="D26" s="86"/>
      <c r="E26" s="87"/>
      <c r="F26" s="32">
        <f>+F24</f>
        <v>1018362.6799999999</v>
      </c>
      <c r="I26" s="27"/>
    </row>
    <row r="27" spans="1:9" x14ac:dyDescent="0.25">
      <c r="A27" s="30"/>
      <c r="B27" s="49"/>
      <c r="C27" s="50"/>
      <c r="D27" s="50"/>
      <c r="E27" s="51"/>
      <c r="F27" s="31"/>
    </row>
    <row r="28" spans="1:9" x14ac:dyDescent="0.25">
      <c r="A28" s="28">
        <v>124</v>
      </c>
      <c r="B28" s="39" t="s">
        <v>33</v>
      </c>
      <c r="C28" s="37"/>
      <c r="D28" s="37"/>
      <c r="E28" s="46"/>
      <c r="F28" s="29"/>
    </row>
    <row r="29" spans="1:9" x14ac:dyDescent="0.25">
      <c r="A29" s="28">
        <v>1241</v>
      </c>
      <c r="B29" s="39" t="s">
        <v>34</v>
      </c>
      <c r="C29" s="37"/>
      <c r="D29" s="37"/>
      <c r="E29" s="46"/>
      <c r="F29" s="29"/>
    </row>
    <row r="30" spans="1:9" x14ac:dyDescent="0.25">
      <c r="A30" s="28">
        <v>12411</v>
      </c>
      <c r="B30" s="39" t="s">
        <v>50</v>
      </c>
      <c r="C30" s="37"/>
      <c r="D30" s="37"/>
      <c r="E30" s="46"/>
      <c r="F30" s="29"/>
    </row>
    <row r="31" spans="1:9" x14ac:dyDescent="0.25">
      <c r="A31" s="28"/>
      <c r="B31" s="59" t="s">
        <v>51</v>
      </c>
      <c r="C31" s="37"/>
      <c r="D31" s="37"/>
      <c r="E31" s="46"/>
      <c r="F31" s="29">
        <v>11985</v>
      </c>
    </row>
    <row r="32" spans="1:9" x14ac:dyDescent="0.25">
      <c r="A32" s="28"/>
      <c r="B32" s="59" t="s">
        <v>52</v>
      </c>
      <c r="C32" s="37"/>
      <c r="D32" s="37"/>
      <c r="E32" s="46"/>
      <c r="F32" s="29">
        <v>10076</v>
      </c>
    </row>
    <row r="33" spans="1:6" x14ac:dyDescent="0.25">
      <c r="A33" s="28"/>
      <c r="B33" s="59" t="s">
        <v>53</v>
      </c>
      <c r="C33" s="37"/>
      <c r="D33" s="37"/>
      <c r="E33" s="46"/>
      <c r="F33" s="29">
        <v>11498</v>
      </c>
    </row>
    <row r="34" spans="1:6" x14ac:dyDescent="0.25">
      <c r="A34" s="28"/>
      <c r="B34" s="85" t="s">
        <v>74</v>
      </c>
      <c r="C34" s="86"/>
      <c r="D34" s="86"/>
      <c r="E34" s="87"/>
      <c r="F34" s="33">
        <f>SUM(F31:F33)</f>
        <v>33559</v>
      </c>
    </row>
    <row r="35" spans="1:6" x14ac:dyDescent="0.25">
      <c r="A35" s="28"/>
      <c r="B35" s="59"/>
      <c r="C35" s="37"/>
      <c r="D35" s="37"/>
      <c r="E35" s="46"/>
      <c r="F35" s="29"/>
    </row>
    <row r="36" spans="1:6" s="60" customFormat="1" x14ac:dyDescent="0.25">
      <c r="A36" s="28">
        <v>12413</v>
      </c>
      <c r="B36" s="39" t="s">
        <v>35</v>
      </c>
      <c r="C36" s="37"/>
      <c r="D36" s="37"/>
      <c r="E36" s="46"/>
      <c r="F36" s="29"/>
    </row>
    <row r="37" spans="1:6" s="60" customFormat="1" ht="15" customHeight="1" x14ac:dyDescent="0.25">
      <c r="A37" s="58"/>
      <c r="B37" s="79" t="s">
        <v>54</v>
      </c>
      <c r="C37" s="80"/>
      <c r="D37" s="80"/>
      <c r="E37" s="81"/>
      <c r="F37" s="29">
        <v>13029.4</v>
      </c>
    </row>
    <row r="38" spans="1:6" s="60" customFormat="1" ht="15" customHeight="1" x14ac:dyDescent="0.25">
      <c r="A38" s="58"/>
      <c r="B38" s="79" t="s">
        <v>55</v>
      </c>
      <c r="C38" s="80"/>
      <c r="D38" s="80"/>
      <c r="E38" s="81"/>
      <c r="F38" s="29">
        <v>13627.68</v>
      </c>
    </row>
    <row r="39" spans="1:6" s="60" customFormat="1" x14ac:dyDescent="0.25">
      <c r="A39" s="28"/>
      <c r="B39" s="79" t="s">
        <v>56</v>
      </c>
      <c r="C39" s="80"/>
      <c r="D39" s="80"/>
      <c r="E39" s="81"/>
      <c r="F39" s="29">
        <v>2552</v>
      </c>
    </row>
    <row r="40" spans="1:6" s="60" customFormat="1" ht="30" customHeight="1" x14ac:dyDescent="0.25">
      <c r="A40" s="30"/>
      <c r="B40" s="85" t="s">
        <v>75</v>
      </c>
      <c r="C40" s="86"/>
      <c r="D40" s="86"/>
      <c r="E40" s="87"/>
      <c r="F40" s="33">
        <f>SUM(F36:F39)</f>
        <v>29209.08</v>
      </c>
    </row>
    <row r="41" spans="1:6" s="60" customFormat="1" x14ac:dyDescent="0.25">
      <c r="A41" s="58"/>
      <c r="B41" s="59"/>
      <c r="C41" s="37"/>
      <c r="D41" s="37"/>
      <c r="E41" s="46"/>
      <c r="F41" s="29"/>
    </row>
    <row r="42" spans="1:6" s="60" customFormat="1" x14ac:dyDescent="0.25">
      <c r="A42" s="28">
        <v>12419</v>
      </c>
      <c r="B42" s="39" t="s">
        <v>57</v>
      </c>
      <c r="C42" s="37"/>
      <c r="D42" s="37"/>
      <c r="E42" s="46"/>
      <c r="F42" s="29"/>
    </row>
    <row r="43" spans="1:6" s="60" customFormat="1" x14ac:dyDescent="0.25">
      <c r="A43" s="58"/>
      <c r="B43" s="79" t="s">
        <v>58</v>
      </c>
      <c r="C43" s="80"/>
      <c r="D43" s="80"/>
      <c r="E43" s="81"/>
      <c r="F43" s="29">
        <v>8920</v>
      </c>
    </row>
    <row r="44" spans="1:6" s="60" customFormat="1" x14ac:dyDescent="0.25">
      <c r="A44" s="58"/>
      <c r="B44" s="79" t="s">
        <v>58</v>
      </c>
      <c r="C44" s="80"/>
      <c r="D44" s="80"/>
      <c r="E44" s="81"/>
      <c r="F44" s="29">
        <v>8920</v>
      </c>
    </row>
    <row r="45" spans="1:6" s="60" customFormat="1" x14ac:dyDescent="0.25">
      <c r="A45" s="28"/>
      <c r="B45" s="79" t="s">
        <v>59</v>
      </c>
      <c r="C45" s="80"/>
      <c r="D45" s="80"/>
      <c r="E45" s="81"/>
      <c r="F45" s="29">
        <v>11430</v>
      </c>
    </row>
    <row r="46" spans="1:6" s="60" customFormat="1" x14ac:dyDescent="0.25">
      <c r="A46" s="30"/>
      <c r="B46" s="76" t="s">
        <v>76</v>
      </c>
      <c r="C46" s="77"/>
      <c r="D46" s="77"/>
      <c r="E46" s="78"/>
      <c r="F46" s="33">
        <f>SUM(F42:F45)</f>
        <v>29270</v>
      </c>
    </row>
    <row r="47" spans="1:6" s="60" customFormat="1" x14ac:dyDescent="0.25">
      <c r="A47" s="30"/>
      <c r="B47" s="62"/>
      <c r="C47" s="63"/>
      <c r="D47" s="63"/>
      <c r="E47" s="64"/>
      <c r="F47" s="31"/>
    </row>
    <row r="48" spans="1:6" s="60" customFormat="1" x14ac:dyDescent="0.25">
      <c r="A48" s="28">
        <v>12431</v>
      </c>
      <c r="B48" s="39" t="s">
        <v>60</v>
      </c>
      <c r="C48" s="37"/>
      <c r="D48" s="37"/>
      <c r="E48" s="46"/>
      <c r="F48" s="29"/>
    </row>
    <row r="49" spans="1:9" s="60" customFormat="1" x14ac:dyDescent="0.25">
      <c r="A49" s="28"/>
      <c r="B49" s="79" t="s">
        <v>61</v>
      </c>
      <c r="C49" s="80"/>
      <c r="D49" s="80"/>
      <c r="E49" s="81"/>
      <c r="F49" s="29">
        <v>21576</v>
      </c>
    </row>
    <row r="50" spans="1:9" s="60" customFormat="1" x14ac:dyDescent="0.25">
      <c r="A50" s="30"/>
      <c r="B50" s="76" t="s">
        <v>77</v>
      </c>
      <c r="C50" s="77"/>
      <c r="D50" s="77"/>
      <c r="E50" s="78"/>
      <c r="F50" s="33">
        <f>SUM(F48:F49)</f>
        <v>21576</v>
      </c>
    </row>
    <row r="51" spans="1:9" s="60" customFormat="1" x14ac:dyDescent="0.25">
      <c r="A51" s="30"/>
      <c r="B51" s="62"/>
      <c r="C51" s="63"/>
      <c r="D51" s="63"/>
      <c r="E51" s="64"/>
      <c r="F51" s="31"/>
    </row>
    <row r="52" spans="1:9" x14ac:dyDescent="0.25">
      <c r="A52" s="28">
        <v>12441</v>
      </c>
      <c r="B52" s="39" t="s">
        <v>36</v>
      </c>
      <c r="C52" s="37"/>
      <c r="D52" s="37"/>
      <c r="E52" s="46"/>
      <c r="F52" s="29"/>
    </row>
    <row r="53" spans="1:9" x14ac:dyDescent="0.25">
      <c r="A53" s="28"/>
      <c r="B53" s="79" t="s">
        <v>62</v>
      </c>
      <c r="C53" s="80"/>
      <c r="D53" s="80"/>
      <c r="E53" s="81"/>
      <c r="F53" s="29">
        <v>35000</v>
      </c>
    </row>
    <row r="54" spans="1:9" x14ac:dyDescent="0.25">
      <c r="A54" s="28"/>
      <c r="B54" s="67" t="s">
        <v>63</v>
      </c>
      <c r="C54" s="65"/>
      <c r="D54" s="65"/>
      <c r="E54" s="66"/>
      <c r="F54" s="29">
        <v>25000</v>
      </c>
    </row>
    <row r="55" spans="1:9" x14ac:dyDescent="0.25">
      <c r="A55" s="30"/>
      <c r="B55" s="76" t="s">
        <v>78</v>
      </c>
      <c r="C55" s="77"/>
      <c r="D55" s="77"/>
      <c r="E55" s="78"/>
      <c r="F55" s="33">
        <f>SUM(F53:F54)</f>
        <v>60000</v>
      </c>
      <c r="I55" s="27"/>
    </row>
    <row r="56" spans="1:9" x14ac:dyDescent="0.25">
      <c r="A56" s="30"/>
      <c r="B56" s="52"/>
      <c r="C56" s="53"/>
      <c r="D56" s="53"/>
      <c r="E56" s="54"/>
      <c r="F56" s="31"/>
    </row>
    <row r="57" spans="1:9" x14ac:dyDescent="0.25">
      <c r="A57" s="28">
        <v>12462</v>
      </c>
      <c r="B57" s="39" t="s">
        <v>64</v>
      </c>
      <c r="C57" s="37"/>
      <c r="D57" s="37"/>
      <c r="E57" s="46"/>
      <c r="F57" s="29"/>
    </row>
    <row r="58" spans="1:9" x14ac:dyDescent="0.25">
      <c r="A58" s="58"/>
      <c r="B58" s="55" t="s">
        <v>65</v>
      </c>
      <c r="C58" s="56"/>
      <c r="D58" s="56"/>
      <c r="E58" s="57"/>
      <c r="F58" s="29">
        <v>66624.03</v>
      </c>
    </row>
    <row r="59" spans="1:9" x14ac:dyDescent="0.25">
      <c r="A59" s="58"/>
      <c r="B59" s="55" t="s">
        <v>66</v>
      </c>
      <c r="C59" s="56"/>
      <c r="D59" s="56"/>
      <c r="E59" s="57"/>
      <c r="F59" s="29">
        <v>14201.3</v>
      </c>
    </row>
    <row r="60" spans="1:9" x14ac:dyDescent="0.25">
      <c r="A60" s="58"/>
      <c r="B60" s="55" t="s">
        <v>67</v>
      </c>
      <c r="C60" s="56"/>
      <c r="D60" s="56"/>
      <c r="E60" s="57"/>
      <c r="F60" s="29">
        <v>14201.3</v>
      </c>
    </row>
    <row r="61" spans="1:9" x14ac:dyDescent="0.25">
      <c r="A61" s="58"/>
      <c r="B61" s="55" t="s">
        <v>68</v>
      </c>
      <c r="C61" s="56"/>
      <c r="D61" s="56"/>
      <c r="E61" s="57"/>
      <c r="F61" s="29">
        <v>20753.2</v>
      </c>
    </row>
    <row r="62" spans="1:9" x14ac:dyDescent="0.25">
      <c r="A62" s="58"/>
      <c r="B62" s="55" t="s">
        <v>69</v>
      </c>
      <c r="C62" s="56"/>
      <c r="D62" s="56"/>
      <c r="E62" s="57"/>
      <c r="F62" s="29">
        <v>10473.92</v>
      </c>
    </row>
    <row r="63" spans="1:9" x14ac:dyDescent="0.25">
      <c r="A63" s="58"/>
      <c r="B63" s="55" t="s">
        <v>70</v>
      </c>
      <c r="C63" s="56"/>
      <c r="D63" s="56"/>
      <c r="E63" s="57"/>
      <c r="F63" s="29">
        <v>13957.12</v>
      </c>
    </row>
    <row r="64" spans="1:9" x14ac:dyDescent="0.25">
      <c r="A64" s="30"/>
      <c r="B64" s="76" t="s">
        <v>79</v>
      </c>
      <c r="C64" s="77"/>
      <c r="D64" s="77"/>
      <c r="E64" s="78"/>
      <c r="F64" s="33">
        <f>SUM(F58:F63)</f>
        <v>140210.87</v>
      </c>
    </row>
    <row r="65" spans="1:10" x14ac:dyDescent="0.25">
      <c r="A65" s="30"/>
      <c r="B65" s="62"/>
      <c r="C65" s="63"/>
      <c r="D65" s="63"/>
      <c r="E65" s="64"/>
      <c r="F65" s="31"/>
    </row>
    <row r="66" spans="1:10" x14ac:dyDescent="0.25">
      <c r="A66" s="30"/>
      <c r="B66" s="52"/>
      <c r="C66" s="53"/>
      <c r="D66" s="53"/>
      <c r="E66" s="54"/>
      <c r="F66" s="31"/>
    </row>
    <row r="67" spans="1:10" ht="15.75" thickBot="1" x14ac:dyDescent="0.3">
      <c r="A67" s="30"/>
      <c r="B67" s="76" t="s">
        <v>80</v>
      </c>
      <c r="C67" s="77"/>
      <c r="D67" s="77"/>
      <c r="E67" s="78"/>
      <c r="F67" s="32">
        <f>+F55+F40+F64+F50+F46+F34</f>
        <v>313824.95</v>
      </c>
    </row>
    <row r="68" spans="1:10" x14ac:dyDescent="0.25">
      <c r="A68" s="30"/>
      <c r="B68" s="49"/>
      <c r="C68" s="50"/>
      <c r="D68" s="50"/>
      <c r="E68" s="51"/>
      <c r="F68" s="31"/>
    </row>
    <row r="69" spans="1:10" x14ac:dyDescent="0.25">
      <c r="A69" s="30"/>
      <c r="B69" s="49"/>
      <c r="C69" s="50"/>
      <c r="D69" s="50"/>
      <c r="E69" s="51"/>
      <c r="F69" s="31"/>
    </row>
    <row r="70" spans="1:10" ht="15.75" thickBot="1" x14ac:dyDescent="0.3">
      <c r="A70" s="30"/>
      <c r="B70" s="76" t="s">
        <v>81</v>
      </c>
      <c r="C70" s="77"/>
      <c r="D70" s="77"/>
      <c r="E70" s="78"/>
      <c r="F70" s="40">
        <f>+F26+F67</f>
        <v>1332187.6299999999</v>
      </c>
      <c r="J70" s="27"/>
    </row>
    <row r="71" spans="1:10" ht="15.75" thickTop="1" x14ac:dyDescent="0.25">
      <c r="A71" s="30"/>
      <c r="B71" s="49"/>
      <c r="C71" s="50"/>
      <c r="D71" s="50"/>
      <c r="E71" s="51"/>
      <c r="F71" s="31"/>
    </row>
    <row r="72" spans="1:10" ht="15.75" thickBot="1" x14ac:dyDescent="0.3">
      <c r="A72" s="11"/>
      <c r="B72" s="41"/>
      <c r="C72" s="42"/>
      <c r="D72" s="42"/>
      <c r="E72" s="47"/>
      <c r="F72" s="11"/>
    </row>
    <row r="73" spans="1:10" x14ac:dyDescent="0.25">
      <c r="F73" s="34"/>
    </row>
  </sheetData>
  <mergeCells count="23">
    <mergeCell ref="B24:E24"/>
    <mergeCell ref="B26:E26"/>
    <mergeCell ref="B38:E38"/>
    <mergeCell ref="B67:E67"/>
    <mergeCell ref="B70:E70"/>
    <mergeCell ref="B53:E53"/>
    <mergeCell ref="B55:E55"/>
    <mergeCell ref="B37:E37"/>
    <mergeCell ref="B39:E39"/>
    <mergeCell ref="B40:E40"/>
    <mergeCell ref="B34:E34"/>
    <mergeCell ref="B43:E43"/>
    <mergeCell ref="A3:F3"/>
    <mergeCell ref="A4:F4"/>
    <mergeCell ref="A5:F5"/>
    <mergeCell ref="A6:F6"/>
    <mergeCell ref="B9:E9"/>
    <mergeCell ref="B64:E64"/>
    <mergeCell ref="B44:E44"/>
    <mergeCell ref="B45:E45"/>
    <mergeCell ref="B46:E46"/>
    <mergeCell ref="B49:E49"/>
    <mergeCell ref="B50:E50"/>
  </mergeCells>
  <pageMargins left="0.70866141732283472" right="0.70866141732283472" top="0.74803149606299213" bottom="0.74803149606299213" header="0.31496062992125984" footer="0.31496062992125984"/>
  <pageSetup scale="78" fitToHeight="0" orientation="portrait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28"/>
  <sheetViews>
    <sheetView tabSelected="1" topLeftCell="A7" workbookViewId="0">
      <selection activeCell="D27" sqref="D27"/>
    </sheetView>
  </sheetViews>
  <sheetFormatPr baseColWidth="10" defaultRowHeight="15" x14ac:dyDescent="0.25"/>
  <cols>
    <col min="4" max="4" width="54.7109375" customWidth="1"/>
    <col min="5" max="5" width="15.7109375" customWidth="1"/>
    <col min="6" max="6" width="5.28515625" customWidth="1"/>
    <col min="8" max="8" width="12.42578125" bestFit="1" customWidth="1"/>
    <col min="9" max="9" width="11.7109375" bestFit="1" customWidth="1"/>
  </cols>
  <sheetData>
    <row r="3" spans="1:11" ht="23.25" x14ac:dyDescent="0.35">
      <c r="A3" s="74" t="s">
        <v>22</v>
      </c>
      <c r="B3" s="74"/>
      <c r="C3" s="74"/>
      <c r="D3" s="74"/>
      <c r="E3" s="74"/>
      <c r="F3" s="22"/>
    </row>
    <row r="4" spans="1:11" ht="18.75" customHeight="1" x14ac:dyDescent="0.3">
      <c r="A4" s="75" t="s">
        <v>21</v>
      </c>
      <c r="B4" s="75"/>
      <c r="C4" s="75"/>
      <c r="D4" s="75"/>
      <c r="E4" s="75"/>
      <c r="F4" s="23"/>
    </row>
    <row r="5" spans="1:11" ht="18.75" customHeight="1" x14ac:dyDescent="0.3">
      <c r="A5" s="75" t="s">
        <v>23</v>
      </c>
      <c r="B5" s="75"/>
      <c r="C5" s="75"/>
      <c r="D5" s="75"/>
      <c r="E5" s="75"/>
      <c r="F5" s="23"/>
    </row>
    <row r="6" spans="1:11" ht="18.75" customHeight="1" x14ac:dyDescent="0.3">
      <c r="A6" s="75" t="s">
        <v>71</v>
      </c>
      <c r="B6" s="75"/>
      <c r="C6" s="75"/>
      <c r="D6" s="75"/>
      <c r="E6" s="75"/>
      <c r="F6" s="23"/>
    </row>
    <row r="7" spans="1:11" x14ac:dyDescent="0.25">
      <c r="A7" s="12"/>
      <c r="B7" s="12"/>
      <c r="C7" s="12"/>
      <c r="D7" s="12"/>
      <c r="E7" s="12"/>
    </row>
    <row r="8" spans="1:11" ht="15.75" thickBot="1" x14ac:dyDescent="0.3">
      <c r="A8" s="1"/>
      <c r="B8" s="1"/>
      <c r="C8" s="1"/>
      <c r="D8" s="1"/>
      <c r="E8" s="1"/>
    </row>
    <row r="9" spans="1:11" s="20" customFormat="1" ht="15.75" thickBot="1" x14ac:dyDescent="0.3">
      <c r="A9" s="68" t="s">
        <v>1</v>
      </c>
      <c r="B9" s="69"/>
      <c r="C9" s="69"/>
      <c r="D9" s="70"/>
      <c r="E9" s="21">
        <v>2018</v>
      </c>
    </row>
    <row r="10" spans="1:11" x14ac:dyDescent="0.25">
      <c r="A10" s="3"/>
      <c r="B10" s="4"/>
      <c r="C10" s="4"/>
      <c r="D10" s="5"/>
      <c r="E10" s="14" t="s">
        <v>30</v>
      </c>
    </row>
    <row r="11" spans="1:11" x14ac:dyDescent="0.25">
      <c r="A11" s="16" t="s">
        <v>12</v>
      </c>
      <c r="B11" s="4"/>
      <c r="C11" s="4"/>
      <c r="D11" s="5"/>
      <c r="E11" s="24">
        <v>411927.32</v>
      </c>
      <c r="G11" s="27"/>
      <c r="H11" s="20"/>
      <c r="I11" s="20"/>
      <c r="J11" s="20"/>
      <c r="K11" s="20"/>
    </row>
    <row r="12" spans="1:11" x14ac:dyDescent="0.25">
      <c r="A12" s="3" t="s">
        <v>24</v>
      </c>
      <c r="B12" s="4"/>
      <c r="C12" s="4"/>
      <c r="D12" s="5"/>
      <c r="E12" s="14">
        <v>-603227.71</v>
      </c>
    </row>
    <row r="13" spans="1:11" x14ac:dyDescent="0.25">
      <c r="A13" s="3" t="s">
        <v>13</v>
      </c>
      <c r="B13" s="4"/>
      <c r="C13" s="4"/>
      <c r="D13" s="5"/>
      <c r="E13" s="14">
        <v>0</v>
      </c>
    </row>
    <row r="14" spans="1:11" x14ac:dyDescent="0.25">
      <c r="A14" s="3" t="s">
        <v>14</v>
      </c>
      <c r="B14" s="4"/>
      <c r="C14" s="4"/>
      <c r="D14" s="5"/>
      <c r="E14" s="14">
        <v>0</v>
      </c>
    </row>
    <row r="15" spans="1:11" x14ac:dyDescent="0.25">
      <c r="A15" s="3" t="s">
        <v>15</v>
      </c>
      <c r="B15" s="4"/>
      <c r="C15" s="4"/>
      <c r="D15" s="5"/>
      <c r="E15" s="14">
        <v>312534.78999999998</v>
      </c>
    </row>
    <row r="16" spans="1:11" x14ac:dyDescent="0.25">
      <c r="A16" s="3" t="s">
        <v>16</v>
      </c>
      <c r="B16" s="4"/>
      <c r="C16" s="4"/>
      <c r="D16" s="5"/>
      <c r="E16" s="14">
        <v>0</v>
      </c>
    </row>
    <row r="17" spans="1:11" x14ac:dyDescent="0.25">
      <c r="A17" s="3" t="s">
        <v>17</v>
      </c>
      <c r="B17" s="4"/>
      <c r="C17" s="4"/>
      <c r="D17" s="5"/>
      <c r="E17" s="14">
        <v>0</v>
      </c>
    </row>
    <row r="18" spans="1:11" x14ac:dyDescent="0.25">
      <c r="A18" s="3" t="s">
        <v>18</v>
      </c>
      <c r="B18" s="4"/>
      <c r="C18" s="4"/>
      <c r="D18" s="5"/>
      <c r="E18" s="14">
        <v>393549.53</v>
      </c>
    </row>
    <row r="19" spans="1:11" x14ac:dyDescent="0.25">
      <c r="A19" s="3" t="s">
        <v>19</v>
      </c>
      <c r="B19" s="4"/>
      <c r="C19" s="4"/>
      <c r="D19" s="5"/>
      <c r="E19" s="14">
        <v>0</v>
      </c>
      <c r="I19" s="27"/>
    </row>
    <row r="20" spans="1:11" x14ac:dyDescent="0.25">
      <c r="A20" s="16" t="s">
        <v>20</v>
      </c>
      <c r="B20" s="4"/>
      <c r="C20" s="4"/>
      <c r="D20" s="5"/>
      <c r="E20" s="24">
        <f>SUM(E11:E19)</f>
        <v>514783.93000000005</v>
      </c>
      <c r="F20" s="18"/>
      <c r="H20" s="27"/>
      <c r="I20" s="27"/>
    </row>
    <row r="21" spans="1:11" x14ac:dyDescent="0.25">
      <c r="A21" s="71"/>
      <c r="B21" s="72"/>
      <c r="C21" s="72"/>
      <c r="D21" s="73"/>
      <c r="E21" s="24"/>
      <c r="G21" s="25"/>
      <c r="H21" s="27"/>
    </row>
    <row r="22" spans="1:11" x14ac:dyDescent="0.25">
      <c r="A22" s="3"/>
      <c r="B22" s="4"/>
      <c r="C22" s="4"/>
      <c r="D22" s="5"/>
      <c r="E22" s="14"/>
      <c r="K22" s="26"/>
    </row>
    <row r="23" spans="1:11" ht="15.75" thickBot="1" x14ac:dyDescent="0.3">
      <c r="A23" s="8"/>
      <c r="B23" s="9"/>
      <c r="C23" s="9"/>
      <c r="D23" s="10"/>
      <c r="E23" s="7"/>
    </row>
    <row r="24" spans="1:11" x14ac:dyDescent="0.25">
      <c r="H24" s="27"/>
    </row>
    <row r="27" spans="1:11" x14ac:dyDescent="0.25">
      <c r="E27" s="27"/>
    </row>
    <row r="28" spans="1:11" x14ac:dyDescent="0.25">
      <c r="E28" s="27"/>
    </row>
  </sheetData>
  <mergeCells count="6">
    <mergeCell ref="A6:E6"/>
    <mergeCell ref="A9:D9"/>
    <mergeCell ref="A21:D21"/>
    <mergeCell ref="A3:E3"/>
    <mergeCell ref="A4:E4"/>
    <mergeCell ref="A5:E5"/>
  </mergeCells>
  <pageMargins left="0.7" right="0.7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NOTA EFE-01</vt:lpstr>
      <vt:lpstr>NOTA EFE-02</vt:lpstr>
      <vt:lpstr>NOTA EFE-03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Nomina</cp:lastModifiedBy>
  <cp:lastPrinted>2018-10-15T23:32:55Z</cp:lastPrinted>
  <dcterms:created xsi:type="dcterms:W3CDTF">2015-09-05T17:09:52Z</dcterms:created>
  <dcterms:modified xsi:type="dcterms:W3CDTF">2018-10-15T23:33:25Z</dcterms:modified>
</cp:coreProperties>
</file>