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Ramos Arizpe\2018\Cuenta pública\TRIMESTRE 3\1. Municipios\II. Información Presupuestaria\"/>
    </mc:Choice>
  </mc:AlternateContent>
  <bookViews>
    <workbookView xWindow="360" yWindow="405" windowWidth="28275" windowHeight="12300"/>
  </bookViews>
  <sheets>
    <sheet name="EAE COG" sheetId="1" r:id="rId1"/>
  </sheets>
  <definedNames>
    <definedName name="_xlnm.Print_Area" localSheetId="0">'EAE COG'!$B$2:$I$81</definedName>
  </definedNames>
  <calcPr calcId="162913"/>
</workbook>
</file>

<file path=xl/calcChain.xml><?xml version="1.0" encoding="utf-8"?>
<calcChain xmlns="http://schemas.openxmlformats.org/spreadsheetml/2006/main">
  <c r="H80" i="1" l="1"/>
  <c r="H79" i="1"/>
  <c r="H78" i="1"/>
  <c r="H77" i="1"/>
  <c r="H76" i="1"/>
  <c r="H75" i="1"/>
  <c r="H74" i="1"/>
  <c r="H73" i="1"/>
  <c r="H72" i="1"/>
  <c r="H71" i="1"/>
  <c r="H70" i="1"/>
  <c r="H69" i="1"/>
  <c r="H67" i="1"/>
  <c r="H66" i="1"/>
  <c r="H65" i="1"/>
  <c r="H64" i="1"/>
  <c r="H63" i="1"/>
  <c r="H62" i="1"/>
  <c r="H61" i="1"/>
  <c r="H60" i="1"/>
  <c r="H59" i="1"/>
  <c r="H56" i="1"/>
  <c r="H55" i="1"/>
  <c r="H54" i="1"/>
  <c r="H53" i="1"/>
  <c r="H52" i="1"/>
  <c r="H51" i="1"/>
  <c r="H50" i="1"/>
  <c r="H46" i="1"/>
  <c r="H45" i="1"/>
  <c r="H44" i="1"/>
  <c r="H43" i="1"/>
  <c r="H42" i="1"/>
  <c r="H40" i="1"/>
  <c r="H39" i="1"/>
  <c r="H38" i="1"/>
  <c r="H34" i="1"/>
  <c r="H30" i="1"/>
  <c r="H22" i="1"/>
  <c r="H21" i="1"/>
  <c r="H16" i="1"/>
  <c r="H15" i="1"/>
  <c r="H14" i="1"/>
  <c r="H11" i="1"/>
  <c r="H81" i="1"/>
  <c r="F80" i="1"/>
  <c r="I80" i="1" s="1"/>
  <c r="F79" i="1"/>
  <c r="F78" i="1"/>
  <c r="F77" i="1"/>
  <c r="I77" i="1" s="1"/>
  <c r="F76" i="1"/>
  <c r="I76" i="1" s="1"/>
  <c r="F75" i="1"/>
  <c r="F74" i="1"/>
  <c r="F73" i="1"/>
  <c r="F72" i="1"/>
  <c r="F71" i="1"/>
  <c r="F70" i="1"/>
  <c r="F69" i="1"/>
  <c r="F67" i="1"/>
  <c r="F66" i="1"/>
  <c r="F65" i="1"/>
  <c r="F64" i="1"/>
  <c r="F63" i="1"/>
  <c r="F62" i="1"/>
  <c r="F61" i="1"/>
  <c r="F60" i="1"/>
  <c r="F59" i="1"/>
  <c r="F58" i="1"/>
  <c r="F57" i="1"/>
  <c r="I57" i="1" s="1"/>
  <c r="F56" i="1"/>
  <c r="F55" i="1"/>
  <c r="I55" i="1" s="1"/>
  <c r="F54" i="1"/>
  <c r="F53" i="1"/>
  <c r="F52" i="1"/>
  <c r="F51" i="1"/>
  <c r="F50" i="1"/>
  <c r="F49" i="1"/>
  <c r="F48" i="1"/>
  <c r="I48" i="1" s="1"/>
  <c r="F47" i="1"/>
  <c r="I47" i="1" s="1"/>
  <c r="F46" i="1"/>
  <c r="F45" i="1"/>
  <c r="F44" i="1"/>
  <c r="I44" i="1" s="1"/>
  <c r="F43" i="1"/>
  <c r="I43" i="1" s="1"/>
  <c r="F42" i="1"/>
  <c r="F41" i="1"/>
  <c r="I41" i="1" s="1"/>
  <c r="F40" i="1"/>
  <c r="I40" i="1" s="1"/>
  <c r="F39" i="1"/>
  <c r="F38" i="1"/>
  <c r="F37" i="1"/>
  <c r="F36" i="1"/>
  <c r="I36" i="1" s="1"/>
  <c r="F35" i="1"/>
  <c r="I35" i="1" s="1"/>
  <c r="F34" i="1"/>
  <c r="F33" i="1"/>
  <c r="F32" i="1"/>
  <c r="I32" i="1" s="1"/>
  <c r="F31" i="1"/>
  <c r="I31" i="1" s="1"/>
  <c r="F30" i="1"/>
  <c r="F29" i="1"/>
  <c r="F28" i="1"/>
  <c r="F27" i="1"/>
  <c r="I27" i="1" s="1"/>
  <c r="F26" i="1"/>
  <c r="F25" i="1"/>
  <c r="F24" i="1"/>
  <c r="F23" i="1"/>
  <c r="I23" i="1" s="1"/>
  <c r="F22" i="1"/>
  <c r="F21" i="1"/>
  <c r="F20" i="1"/>
  <c r="I20" i="1" s="1"/>
  <c r="F19" i="1"/>
  <c r="F18" i="1"/>
  <c r="F17" i="1"/>
  <c r="F16" i="1"/>
  <c r="I16" i="1" s="1"/>
  <c r="F15" i="1"/>
  <c r="I15" i="1" s="1"/>
  <c r="F14" i="1"/>
  <c r="F13" i="1"/>
  <c r="F12" i="1"/>
  <c r="F11" i="1"/>
  <c r="I11" i="1" s="1"/>
  <c r="F10" i="1"/>
  <c r="F9" i="1"/>
  <c r="I9" i="1" s="1"/>
  <c r="G81" i="1"/>
  <c r="E81" i="1"/>
  <c r="I79" i="1"/>
  <c r="I78" i="1"/>
  <c r="I72" i="1"/>
  <c r="I71" i="1"/>
  <c r="I70" i="1"/>
  <c r="I69" i="1"/>
  <c r="I67" i="1"/>
  <c r="I66" i="1"/>
  <c r="I65" i="1"/>
  <c r="I64" i="1"/>
  <c r="I63" i="1"/>
  <c r="I62" i="1"/>
  <c r="I61" i="1"/>
  <c r="I60" i="1"/>
  <c r="I56" i="1"/>
  <c r="I54" i="1"/>
  <c r="I52" i="1"/>
  <c r="I50" i="1"/>
  <c r="I46" i="1"/>
  <c r="I38" i="1"/>
  <c r="I21" i="1"/>
  <c r="I17" i="1"/>
  <c r="I75" i="1"/>
  <c r="I74" i="1"/>
  <c r="I73" i="1"/>
  <c r="I59" i="1"/>
  <c r="I58" i="1"/>
  <c r="I53" i="1"/>
  <c r="I51" i="1"/>
  <c r="I49" i="1"/>
  <c r="I45" i="1"/>
  <c r="I42" i="1"/>
  <c r="I39" i="1"/>
  <c r="I37" i="1"/>
  <c r="I34" i="1"/>
  <c r="I33" i="1"/>
  <c r="I30" i="1"/>
  <c r="I29" i="1"/>
  <c r="I28" i="1"/>
  <c r="I26" i="1"/>
  <c r="I25" i="1"/>
  <c r="I24" i="1"/>
  <c r="I22" i="1"/>
  <c r="I19" i="1"/>
  <c r="I18" i="1"/>
  <c r="I14" i="1"/>
  <c r="I13" i="1"/>
  <c r="I12" i="1"/>
  <c r="I10" i="1"/>
  <c r="D81" i="1"/>
  <c r="D57" i="1"/>
  <c r="D47" i="1"/>
  <c r="D37" i="1"/>
  <c r="D27" i="1"/>
  <c r="D73" i="1"/>
  <c r="D69" i="1"/>
  <c r="D61" i="1"/>
  <c r="D17" i="1"/>
  <c r="D9" i="1"/>
  <c r="I81" i="1" l="1"/>
  <c r="F81" i="1"/>
</calcChain>
</file>

<file path=xl/sharedStrings.xml><?xml version="1.0" encoding="utf-8"?>
<sst xmlns="http://schemas.openxmlformats.org/spreadsheetml/2006/main" count="92" uniqueCount="92">
  <si>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</si>
  <si>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</si>
  <si>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</si>
  <si>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</si>
  <si>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</si>
  <si>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</si>
  <si>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</si>
  <si>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</si>
  <si>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</si>
  <si>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</si>
  <si>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</si>
  <si>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</si>
  <si>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</si>
  <si>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</si>
  <si>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</si>
  <si>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</si>
  <si>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</si>
  <si>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</si>
  <si>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</si>
  <si>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</si>
  <si>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</si>
  <si>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</si>
  <si>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</si>
  <si>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</si>
  <si>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</si>
  <si>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</si>
  <si>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</si>
  <si>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</si>
  <si>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</si>
  <si>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</si>
  <si>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</si>
  <si>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</si>
  <si>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</si>
  <si>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</si>
  <si>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</si>
  <si>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</si>
  <si>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</si>
  <si>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</si>
  <si>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</si>
  <si>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</si>
  <si>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</si>
  <si>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</si>
  <si>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</si>
  <si>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</si>
  <si>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</si>
  <si>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</si>
  <si>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</si>
  <si>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</si>
  <si>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</si>
  <si>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</si>
  <si>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</si>
  <si>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</si>
  <si>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</si>
  <si>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</si>
  <si>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</si>
  <si>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</si>
  <si>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</si>
  <si>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</si>
  <si>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</si>
  <si>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</si>
  <si>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</si>
  <si>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</si>
  <si>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</si>
  <si>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</si>
  <si>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</si>
  <si>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</si>
  <si>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</si>
  <si>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</si>
  <si>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</si>
  <si>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</si>
  <si>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</si>
  <si>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</si>
  <si>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</si>
  <si>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</si>
  <si>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</si>
  <si>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</si>
  <si>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</si>
  <si>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</si>
  <si>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</si>
  <si>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</si>
  <si>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</si>
  <si>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</si>
  <si>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</si>
  <si>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</si>
  <si>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</si>
  <si>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1</t>
  </si>
  <si>
    <t>2</t>
  </si>
  <si>
    <t>4</t>
  </si>
  <si>
    <t>5</t>
  </si>
  <si>
    <t>Del 01 de enero al 30 de septiembre de 2018</t>
  </si>
  <si>
    <t>ASEC_EAEPECOG_3erTRIM_Ñ2</t>
  </si>
  <si>
    <t>MUNICIPIO DE RAMOS ARIZPE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</si>
</sst>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4" fontId="1" fillId="0" borderId="0" xfId="0" applyNumberFormat="1" applyFont="1"/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85"/>
  <sheetViews>
    <sheetView showGridLines="0" tabSelected="1" topLeftCell="A46" zoomScale="90" zoomScaleNormal="90" workbookViewId="0">
      <selection activeCell="C68" sqref="C68"/>
    </sheetView>
  </sheetViews>
  <sheetFormatPr baseColWidth="10" defaultColWidth="11.42578125" defaultRowHeight="12" x14ac:dyDescent="0.2"/>
  <cols>
    <col min="1" max="1" width="0.85546875" style="1" customWidth="1"/>
    <col min="2" max="2" width="3.140625" style="1" customWidth="1"/>
    <col min="3" max="3" width="65.42578125" style="1" customWidth="1"/>
    <col min="4" max="9" width="15.85546875" style="1" customWidth="1"/>
    <col min="10" max="16384" width="11.42578125" style="1"/>
  </cols>
  <sheetData>
    <row r="1" spans="2:11" ht="4.5" customHeight="1" thickBot="1" x14ac:dyDescent="0.25"/>
    <row r="2" spans="2:11" ht="15" x14ac:dyDescent="0.25">
      <c r="B2" s="13" t="s">
        <v>91</v>
      </c>
      <c r="C2" s="14"/>
      <c r="D2" s="14"/>
      <c r="E2" s="14"/>
      <c r="F2" s="14"/>
      <c r="G2" s="14"/>
      <c r="H2" s="14"/>
      <c r="I2" s="15"/>
      <c r="K2" s="10" t="s">
        <v>90</v>
      </c>
    </row>
    <row r="3" spans="2:11" x14ac:dyDescent="0.2">
      <c r="B3" s="16" t="s">
        <v>0</v>
      </c>
      <c r="C3" s="17"/>
      <c r="D3" s="17"/>
      <c r="E3" s="17"/>
      <c r="F3" s="17"/>
      <c r="G3" s="17"/>
      <c r="H3" s="17"/>
      <c r="I3" s="18"/>
    </row>
    <row r="4" spans="2:11" x14ac:dyDescent="0.2">
      <c r="B4" s="16" t="s">
        <v>1</v>
      </c>
      <c r="C4" s="17"/>
      <c r="D4" s="17"/>
      <c r="E4" s="17"/>
      <c r="F4" s="17"/>
      <c r="G4" s="17"/>
      <c r="H4" s="17"/>
      <c r="I4" s="18"/>
    </row>
    <row r="5" spans="2:11" ht="12.75" thickBot="1" x14ac:dyDescent="0.25">
      <c r="B5" s="19" t="s">
        <v>89</v>
      </c>
      <c r="C5" s="20"/>
      <c r="D5" s="20"/>
      <c r="E5" s="20"/>
      <c r="F5" s="20"/>
      <c r="G5" s="20"/>
      <c r="H5" s="20"/>
      <c r="I5" s="21"/>
    </row>
    <row r="6" spans="2:11" ht="12.75" thickBot="1" x14ac:dyDescent="0.25">
      <c r="B6" s="22" t="s">
        <v>2</v>
      </c>
      <c r="C6" s="23"/>
      <c r="D6" s="28" t="s">
        <v>3</v>
      </c>
      <c r="E6" s="29"/>
      <c r="F6" s="29"/>
      <c r="G6" s="29"/>
      <c r="H6" s="30"/>
      <c r="I6" s="31" t="s">
        <v>4</v>
      </c>
    </row>
    <row r="7" spans="2:11" ht="24.75" thickBot="1" x14ac:dyDescent="0.25">
      <c r="B7" s="24"/>
      <c r="C7" s="25"/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32"/>
    </row>
    <row r="8" spans="2:11" ht="12.75" thickBot="1" x14ac:dyDescent="0.25">
      <c r="B8" s="26"/>
      <c r="C8" s="27"/>
      <c r="D8" s="11" t="s">
        <v>85</v>
      </c>
      <c r="E8" s="11" t="s">
        <v>86</v>
      </c>
      <c r="F8" s="11" t="s">
        <v>10</v>
      </c>
      <c r="G8" s="11" t="s">
        <v>87</v>
      </c>
      <c r="H8" s="11" t="s">
        <v>88</v>
      </c>
      <c r="I8" s="11" t="s">
        <v>11</v>
      </c>
    </row>
    <row r="9" spans="2:11" s="9" customFormat="1" x14ac:dyDescent="0.2">
      <c r="B9" s="37" t="s">
        <v>12</v>
      </c>
      <c r="C9" s="38"/>
      <c r="D9" s="8">
        <f>SUM(D10:D16)</f>
        <v>107000001.08000001</v>
      </c>
      <c r="E9" s="8">
        <v>7400635.2999999998</v>
      </c>
      <c r="F9" s="8">
        <f>+D9+E9</f>
        <v>114400636.38000001</v>
      </c>
      <c r="G9" s="8">
        <v>79889457.219999999</v>
      </c>
      <c r="H9" s="8">
        <v>79461873.049999997</v>
      </c>
      <c r="I9" s="8">
        <f>+F9-G9</f>
        <v>34511179.160000011</v>
      </c>
    </row>
    <row r="10" spans="2:11" x14ac:dyDescent="0.2">
      <c r="B10" s="2"/>
      <c r="C10" s="3" t="s">
        <v>13</v>
      </c>
      <c r="D10" s="6">
        <v>52734609.359999999</v>
      </c>
      <c r="E10" s="6">
        <v>-2176559.1</v>
      </c>
      <c r="F10" s="8">
        <f t="shared" ref="F10:F73" si="0">+D10+E10</f>
        <v>50558050.259999998</v>
      </c>
      <c r="G10" s="6">
        <v>37119873.609999999</v>
      </c>
      <c r="H10" s="8">
        <v>36913539.68</v>
      </c>
      <c r="I10" s="8">
        <f t="shared" ref="I10:I73" si="1">+F10-G10</f>
        <v>13438176.649999999</v>
      </c>
    </row>
    <row r="11" spans="2:11" x14ac:dyDescent="0.2">
      <c r="B11" s="2"/>
      <c r="C11" s="3" t="s">
        <v>14</v>
      </c>
      <c r="D11" s="6">
        <v>0</v>
      </c>
      <c r="E11" s="6">
        <v>0</v>
      </c>
      <c r="F11" s="8">
        <f t="shared" si="0"/>
        <v>0</v>
      </c>
      <c r="G11" s="6">
        <v>0</v>
      </c>
      <c r="H11" s="8">
        <f t="shared" ref="H11:H73" si="2">+G11</f>
        <v>0</v>
      </c>
      <c r="I11" s="8">
        <f t="shared" si="1"/>
        <v>0</v>
      </c>
    </row>
    <row r="12" spans="2:11" x14ac:dyDescent="0.2">
      <c r="B12" s="2"/>
      <c r="C12" s="3" t="s">
        <v>15</v>
      </c>
      <c r="D12" s="6">
        <v>12838000.279999999</v>
      </c>
      <c r="E12" s="6">
        <v>2419364.71</v>
      </c>
      <c r="F12" s="8">
        <f t="shared" si="0"/>
        <v>15257364.989999998</v>
      </c>
      <c r="G12" s="6">
        <v>5753725.8899999997</v>
      </c>
      <c r="H12" s="8">
        <v>5676332.8200000003</v>
      </c>
      <c r="I12" s="8">
        <f t="shared" si="1"/>
        <v>9503639.0999999978</v>
      </c>
    </row>
    <row r="13" spans="2:11" x14ac:dyDescent="0.2">
      <c r="B13" s="2"/>
      <c r="C13" s="3" t="s">
        <v>16</v>
      </c>
      <c r="D13" s="6">
        <v>2406200.04</v>
      </c>
      <c r="E13" s="6">
        <v>1936262.13</v>
      </c>
      <c r="F13" s="8">
        <f t="shared" si="0"/>
        <v>4342462.17</v>
      </c>
      <c r="G13" s="6">
        <v>2865795.54</v>
      </c>
      <c r="H13" s="8">
        <v>2721938.37</v>
      </c>
      <c r="I13" s="8">
        <f t="shared" si="1"/>
        <v>1476666.63</v>
      </c>
    </row>
    <row r="14" spans="2:11" x14ac:dyDescent="0.2">
      <c r="B14" s="2"/>
      <c r="C14" s="3" t="s">
        <v>17</v>
      </c>
      <c r="D14" s="6">
        <v>39021191.399999999</v>
      </c>
      <c r="E14" s="6">
        <v>5221567.5599999996</v>
      </c>
      <c r="F14" s="8">
        <f t="shared" si="0"/>
        <v>44242758.960000001</v>
      </c>
      <c r="G14" s="6">
        <v>34150062.18</v>
      </c>
      <c r="H14" s="8">
        <f t="shared" si="2"/>
        <v>34150062.18</v>
      </c>
      <c r="I14" s="8">
        <f t="shared" si="1"/>
        <v>10092696.780000001</v>
      </c>
    </row>
    <row r="15" spans="2:11" x14ac:dyDescent="0.2">
      <c r="B15" s="2"/>
      <c r="C15" s="3" t="s">
        <v>18</v>
      </c>
      <c r="D15" s="6">
        <v>0</v>
      </c>
      <c r="E15" s="6">
        <v>0</v>
      </c>
      <c r="F15" s="8">
        <f t="shared" si="0"/>
        <v>0</v>
      </c>
      <c r="G15" s="6">
        <v>0</v>
      </c>
      <c r="H15" s="8">
        <f t="shared" si="2"/>
        <v>0</v>
      </c>
      <c r="I15" s="8">
        <f t="shared" si="1"/>
        <v>0</v>
      </c>
    </row>
    <row r="16" spans="2:11" x14ac:dyDescent="0.2">
      <c r="B16" s="2"/>
      <c r="C16" s="3" t="s">
        <v>19</v>
      </c>
      <c r="D16" s="6">
        <v>0</v>
      </c>
      <c r="E16" s="6">
        <v>0</v>
      </c>
      <c r="F16" s="8">
        <f t="shared" si="0"/>
        <v>0</v>
      </c>
      <c r="G16" s="6">
        <v>0</v>
      </c>
      <c r="H16" s="8">
        <f t="shared" si="2"/>
        <v>0</v>
      </c>
      <c r="I16" s="8">
        <f t="shared" si="1"/>
        <v>0</v>
      </c>
    </row>
    <row r="17" spans="2:9" s="9" customFormat="1" x14ac:dyDescent="0.2">
      <c r="B17" s="33" t="s">
        <v>20</v>
      </c>
      <c r="C17" s="34"/>
      <c r="D17" s="8">
        <f>SUM(D18:D26)</f>
        <v>30000000.719999999</v>
      </c>
      <c r="E17" s="8">
        <v>19840526.940000001</v>
      </c>
      <c r="F17" s="8">
        <f t="shared" si="0"/>
        <v>49840527.659999996</v>
      </c>
      <c r="G17" s="8">
        <v>42331615.079999998</v>
      </c>
      <c r="H17" s="8">
        <v>41535215.950000003</v>
      </c>
      <c r="I17" s="8">
        <f t="shared" si="1"/>
        <v>7508912.5799999982</v>
      </c>
    </row>
    <row r="18" spans="2:9" x14ac:dyDescent="0.2">
      <c r="B18" s="2"/>
      <c r="C18" s="3" t="s">
        <v>21</v>
      </c>
      <c r="D18" s="6">
        <v>1500000</v>
      </c>
      <c r="E18" s="6">
        <v>2894591.75</v>
      </c>
      <c r="F18" s="8">
        <f t="shared" si="0"/>
        <v>4394591.75</v>
      </c>
      <c r="G18" s="6">
        <v>4028741.84</v>
      </c>
      <c r="H18" s="8">
        <v>3888310.26</v>
      </c>
      <c r="I18" s="8">
        <f t="shared" si="1"/>
        <v>365849.91000000015</v>
      </c>
    </row>
    <row r="19" spans="2:9" x14ac:dyDescent="0.2">
      <c r="B19" s="2"/>
      <c r="C19" s="3" t="s">
        <v>22</v>
      </c>
      <c r="D19" s="6">
        <v>500000.04</v>
      </c>
      <c r="E19" s="6">
        <v>1152916.79</v>
      </c>
      <c r="F19" s="8">
        <f t="shared" si="0"/>
        <v>1652916.83</v>
      </c>
      <c r="G19" s="6">
        <v>1505502.78</v>
      </c>
      <c r="H19" s="8">
        <v>1503502.78</v>
      </c>
      <c r="I19" s="8">
        <f t="shared" si="1"/>
        <v>147414.05000000005</v>
      </c>
    </row>
    <row r="20" spans="2:9" x14ac:dyDescent="0.2">
      <c r="B20" s="2"/>
      <c r="C20" s="3" t="s">
        <v>23</v>
      </c>
      <c r="D20" s="6">
        <v>1250000.04</v>
      </c>
      <c r="E20" s="6">
        <v>2246569.48</v>
      </c>
      <c r="F20" s="8">
        <f t="shared" si="0"/>
        <v>3496569.52</v>
      </c>
      <c r="G20" s="6">
        <v>3184069.51</v>
      </c>
      <c r="H20" s="8">
        <v>3024119.43</v>
      </c>
      <c r="I20" s="8">
        <f t="shared" si="1"/>
        <v>312500.01000000024</v>
      </c>
    </row>
    <row r="21" spans="2:9" x14ac:dyDescent="0.2">
      <c r="B21" s="2"/>
      <c r="C21" s="3" t="s">
        <v>24</v>
      </c>
      <c r="D21" s="6">
        <v>0</v>
      </c>
      <c r="E21" s="6">
        <v>0</v>
      </c>
      <c r="F21" s="8">
        <f t="shared" si="0"/>
        <v>0</v>
      </c>
      <c r="G21" s="6">
        <v>0</v>
      </c>
      <c r="H21" s="8">
        <f t="shared" si="2"/>
        <v>0</v>
      </c>
      <c r="I21" s="8">
        <f t="shared" si="1"/>
        <v>0</v>
      </c>
    </row>
    <row r="22" spans="2:9" x14ac:dyDescent="0.2">
      <c r="B22" s="2"/>
      <c r="C22" s="3" t="s">
        <v>25</v>
      </c>
      <c r="D22" s="6">
        <v>250000.08</v>
      </c>
      <c r="E22" s="6">
        <v>1578208.64</v>
      </c>
      <c r="F22" s="8">
        <f t="shared" si="0"/>
        <v>1828208.72</v>
      </c>
      <c r="G22" s="6">
        <v>1765708.7</v>
      </c>
      <c r="H22" s="8">
        <f t="shared" si="2"/>
        <v>1765708.7</v>
      </c>
      <c r="I22" s="8">
        <f t="shared" si="1"/>
        <v>62500.020000000019</v>
      </c>
    </row>
    <row r="23" spans="2:9" x14ac:dyDescent="0.2">
      <c r="B23" s="2"/>
      <c r="C23" s="3" t="s">
        <v>26</v>
      </c>
      <c r="D23" s="6">
        <v>24000000.120000001</v>
      </c>
      <c r="E23" s="6">
        <v>6981470.7300000004</v>
      </c>
      <c r="F23" s="8">
        <f t="shared" si="0"/>
        <v>30981470.850000001</v>
      </c>
      <c r="G23" s="6">
        <v>24985283.039999999</v>
      </c>
      <c r="H23" s="8">
        <v>24524720.129999999</v>
      </c>
      <c r="I23" s="8">
        <f t="shared" si="1"/>
        <v>5996187.8100000024</v>
      </c>
    </row>
    <row r="24" spans="2:9" x14ac:dyDescent="0.2">
      <c r="B24" s="2"/>
      <c r="C24" s="3" t="s">
        <v>27</v>
      </c>
      <c r="D24" s="6">
        <v>500000.16</v>
      </c>
      <c r="E24" s="6">
        <v>2233989.41</v>
      </c>
      <c r="F24" s="8">
        <f t="shared" si="0"/>
        <v>2733989.5700000003</v>
      </c>
      <c r="G24" s="6">
        <v>2609115.5299999998</v>
      </c>
      <c r="H24" s="8">
        <v>2603489.5299999998</v>
      </c>
      <c r="I24" s="8">
        <f t="shared" si="1"/>
        <v>124874.0400000005</v>
      </c>
    </row>
    <row r="25" spans="2:9" x14ac:dyDescent="0.2">
      <c r="B25" s="2"/>
      <c r="C25" s="3" t="s">
        <v>28</v>
      </c>
      <c r="D25" s="6">
        <v>1000000.08</v>
      </c>
      <c r="E25" s="6">
        <v>8026.99</v>
      </c>
      <c r="F25" s="8">
        <f t="shared" si="0"/>
        <v>1008027.07</v>
      </c>
      <c r="G25" s="6">
        <v>758027.05</v>
      </c>
      <c r="H25" s="8">
        <v>749999.85</v>
      </c>
      <c r="I25" s="8">
        <f t="shared" si="1"/>
        <v>250000.0199999999</v>
      </c>
    </row>
    <row r="26" spans="2:9" x14ac:dyDescent="0.2">
      <c r="B26" s="2"/>
      <c r="C26" s="3" t="s">
        <v>29</v>
      </c>
      <c r="D26" s="6">
        <v>1000000.2</v>
      </c>
      <c r="E26" s="6">
        <v>2744753.15</v>
      </c>
      <c r="F26" s="8">
        <f t="shared" si="0"/>
        <v>3744753.3499999996</v>
      </c>
      <c r="G26" s="6">
        <v>3495166.63</v>
      </c>
      <c r="H26" s="8">
        <v>3475365.27</v>
      </c>
      <c r="I26" s="8">
        <f t="shared" si="1"/>
        <v>249586.71999999974</v>
      </c>
    </row>
    <row r="27" spans="2:9" s="9" customFormat="1" x14ac:dyDescent="0.2">
      <c r="B27" s="33" t="s">
        <v>30</v>
      </c>
      <c r="C27" s="34"/>
      <c r="D27" s="8">
        <f>SUM(D28:D36)</f>
        <v>79999995.919999987</v>
      </c>
      <c r="E27" s="8">
        <v>27339286.510000002</v>
      </c>
      <c r="F27" s="8">
        <f t="shared" si="0"/>
        <v>107339282.42999999</v>
      </c>
      <c r="G27" s="8">
        <v>87407426.879999995</v>
      </c>
      <c r="H27" s="8">
        <v>84689318.579999998</v>
      </c>
      <c r="I27" s="8">
        <f t="shared" si="1"/>
        <v>19931855.549999997</v>
      </c>
    </row>
    <row r="28" spans="2:9" x14ac:dyDescent="0.2">
      <c r="B28" s="2"/>
      <c r="C28" s="3" t="s">
        <v>31</v>
      </c>
      <c r="D28" s="6">
        <v>25433800.16</v>
      </c>
      <c r="E28" s="6">
        <v>-1096147.32</v>
      </c>
      <c r="F28" s="8">
        <f t="shared" si="0"/>
        <v>24337652.84</v>
      </c>
      <c r="G28" s="6">
        <v>18000386.59</v>
      </c>
      <c r="H28" s="8">
        <v>17433503.370000001</v>
      </c>
      <c r="I28" s="8">
        <f t="shared" si="1"/>
        <v>6337266.25</v>
      </c>
    </row>
    <row r="29" spans="2:9" x14ac:dyDescent="0.2">
      <c r="B29" s="2"/>
      <c r="C29" s="3" t="s">
        <v>32</v>
      </c>
      <c r="D29" s="6">
        <v>15210224.039999999</v>
      </c>
      <c r="E29" s="6">
        <v>-4066176.98</v>
      </c>
      <c r="F29" s="8">
        <f t="shared" si="0"/>
        <v>11144047.059999999</v>
      </c>
      <c r="G29" s="6">
        <v>7341491.0499999998</v>
      </c>
      <c r="H29" s="8">
        <v>7320974.71</v>
      </c>
      <c r="I29" s="8">
        <f t="shared" si="1"/>
        <v>3802556.0099999988</v>
      </c>
    </row>
    <row r="30" spans="2:9" x14ac:dyDescent="0.2">
      <c r="B30" s="2"/>
      <c r="C30" s="3" t="s">
        <v>33</v>
      </c>
      <c r="D30" s="6">
        <v>10462381.4</v>
      </c>
      <c r="E30" s="6">
        <v>1879581.91</v>
      </c>
      <c r="F30" s="8">
        <f t="shared" si="0"/>
        <v>12341963.310000001</v>
      </c>
      <c r="G30" s="6">
        <v>9736365.6699999999</v>
      </c>
      <c r="H30" s="8">
        <f t="shared" si="2"/>
        <v>9736365.6699999999</v>
      </c>
      <c r="I30" s="8">
        <f t="shared" si="1"/>
        <v>2605597.6400000006</v>
      </c>
    </row>
    <row r="31" spans="2:9" x14ac:dyDescent="0.2">
      <c r="B31" s="2"/>
      <c r="C31" s="3" t="s">
        <v>34</v>
      </c>
      <c r="D31" s="6">
        <v>2126028.12</v>
      </c>
      <c r="E31" s="6">
        <v>296002.68</v>
      </c>
      <c r="F31" s="8">
        <f t="shared" si="0"/>
        <v>2422030.8000000003</v>
      </c>
      <c r="G31" s="6">
        <v>1893166.18</v>
      </c>
      <c r="H31" s="8">
        <v>1893108.18</v>
      </c>
      <c r="I31" s="8">
        <f t="shared" si="1"/>
        <v>528864.62000000034</v>
      </c>
    </row>
    <row r="32" spans="2:9" x14ac:dyDescent="0.2">
      <c r="B32" s="2"/>
      <c r="C32" s="3" t="s">
        <v>35</v>
      </c>
      <c r="D32" s="6">
        <v>14765851.08</v>
      </c>
      <c r="E32" s="6">
        <v>4454433.6900000004</v>
      </c>
      <c r="F32" s="8">
        <f t="shared" si="0"/>
        <v>19220284.77</v>
      </c>
      <c r="G32" s="6">
        <v>15552537.52</v>
      </c>
      <c r="H32" s="8">
        <v>15014849.810000001</v>
      </c>
      <c r="I32" s="8">
        <f t="shared" si="1"/>
        <v>3667747.25</v>
      </c>
    </row>
    <row r="33" spans="2:9" x14ac:dyDescent="0.2">
      <c r="B33" s="2"/>
      <c r="C33" s="3" t="s">
        <v>36</v>
      </c>
      <c r="D33" s="6">
        <v>4931000.08</v>
      </c>
      <c r="E33" s="6">
        <v>4792887.7699999996</v>
      </c>
      <c r="F33" s="8">
        <f t="shared" si="0"/>
        <v>9723887.8499999996</v>
      </c>
      <c r="G33" s="6">
        <v>8491137.8399999999</v>
      </c>
      <c r="H33" s="8">
        <v>7939237.5800000001</v>
      </c>
      <c r="I33" s="8">
        <f t="shared" si="1"/>
        <v>1232750.0099999998</v>
      </c>
    </row>
    <row r="34" spans="2:9" x14ac:dyDescent="0.2">
      <c r="B34" s="2"/>
      <c r="C34" s="3" t="s">
        <v>37</v>
      </c>
      <c r="D34" s="6">
        <v>553000.31999999995</v>
      </c>
      <c r="E34" s="6">
        <v>-256328.7</v>
      </c>
      <c r="F34" s="8">
        <f t="shared" si="0"/>
        <v>296671.61999999994</v>
      </c>
      <c r="G34" s="6">
        <v>160088.21</v>
      </c>
      <c r="H34" s="8">
        <f t="shared" si="2"/>
        <v>160088.21</v>
      </c>
      <c r="I34" s="8">
        <f t="shared" si="1"/>
        <v>136583.40999999995</v>
      </c>
    </row>
    <row r="35" spans="2:9" x14ac:dyDescent="0.2">
      <c r="B35" s="2"/>
      <c r="C35" s="3" t="s">
        <v>38</v>
      </c>
      <c r="D35" s="6">
        <v>2548647</v>
      </c>
      <c r="E35" s="6">
        <v>2969206.56</v>
      </c>
      <c r="F35" s="8">
        <f t="shared" si="0"/>
        <v>5517853.5600000005</v>
      </c>
      <c r="G35" s="6">
        <v>4888978.47</v>
      </c>
      <c r="H35" s="8">
        <v>4881408.3099999996</v>
      </c>
      <c r="I35" s="8">
        <f t="shared" si="1"/>
        <v>628875.09000000078</v>
      </c>
    </row>
    <row r="36" spans="2:9" x14ac:dyDescent="0.2">
      <c r="B36" s="2"/>
      <c r="C36" s="3" t="s">
        <v>39</v>
      </c>
      <c r="D36" s="6">
        <v>3969063.72</v>
      </c>
      <c r="E36" s="6">
        <v>18365826.899999999</v>
      </c>
      <c r="F36" s="8">
        <f t="shared" si="0"/>
        <v>22334890.619999997</v>
      </c>
      <c r="G36" s="6">
        <v>21343275.350000001</v>
      </c>
      <c r="H36" s="8">
        <v>20309782.739999998</v>
      </c>
      <c r="I36" s="8">
        <f t="shared" si="1"/>
        <v>991615.26999999583</v>
      </c>
    </row>
    <row r="37" spans="2:9" s="9" customFormat="1" x14ac:dyDescent="0.2">
      <c r="B37" s="33" t="s">
        <v>40</v>
      </c>
      <c r="C37" s="34"/>
      <c r="D37" s="8">
        <f>SUM(D38:D46)</f>
        <v>90000001.319999993</v>
      </c>
      <c r="E37" s="8">
        <v>7693365.4000000004</v>
      </c>
      <c r="F37" s="8">
        <f t="shared" si="0"/>
        <v>97693366.719999999</v>
      </c>
      <c r="G37" s="8">
        <v>75464435.989999995</v>
      </c>
      <c r="H37" s="8">
        <v>74456083.989999995</v>
      </c>
      <c r="I37" s="8">
        <f t="shared" si="1"/>
        <v>22228930.730000004</v>
      </c>
    </row>
    <row r="38" spans="2:9" x14ac:dyDescent="0.2">
      <c r="B38" s="2"/>
      <c r="C38" s="3" t="s">
        <v>41</v>
      </c>
      <c r="D38" s="6">
        <v>0</v>
      </c>
      <c r="E38" s="6">
        <v>0</v>
      </c>
      <c r="F38" s="8">
        <f t="shared" si="0"/>
        <v>0</v>
      </c>
      <c r="G38" s="6">
        <v>0</v>
      </c>
      <c r="H38" s="8">
        <f t="shared" si="2"/>
        <v>0</v>
      </c>
      <c r="I38" s="8">
        <f t="shared" si="1"/>
        <v>0</v>
      </c>
    </row>
    <row r="39" spans="2:9" x14ac:dyDescent="0.2">
      <c r="B39" s="2"/>
      <c r="C39" s="3" t="s">
        <v>42</v>
      </c>
      <c r="D39" s="6">
        <v>9700000.1999999993</v>
      </c>
      <c r="E39" s="6">
        <v>-5071190.1500000004</v>
      </c>
      <c r="F39" s="8">
        <f t="shared" si="0"/>
        <v>4628810.0499999989</v>
      </c>
      <c r="G39" s="6">
        <v>2203810</v>
      </c>
      <c r="H39" s="8">
        <f t="shared" si="2"/>
        <v>2203810</v>
      </c>
      <c r="I39" s="8">
        <f t="shared" si="1"/>
        <v>2425000.0499999989</v>
      </c>
    </row>
    <row r="40" spans="2:9" x14ac:dyDescent="0.2">
      <c r="B40" s="2"/>
      <c r="C40" s="3" t="s">
        <v>43</v>
      </c>
      <c r="D40" s="6">
        <v>32006883.960000001</v>
      </c>
      <c r="E40" s="6">
        <v>9888158.8599999994</v>
      </c>
      <c r="F40" s="8">
        <f t="shared" si="0"/>
        <v>41895042.82</v>
      </c>
      <c r="G40" s="6">
        <v>33893321.829999998</v>
      </c>
      <c r="H40" s="8">
        <f t="shared" si="2"/>
        <v>33893321.829999998</v>
      </c>
      <c r="I40" s="8">
        <f t="shared" si="1"/>
        <v>8001720.9900000021</v>
      </c>
    </row>
    <row r="41" spans="2:9" x14ac:dyDescent="0.2">
      <c r="B41" s="2"/>
      <c r="C41" s="3" t="s">
        <v>44</v>
      </c>
      <c r="D41" s="6">
        <v>45193117.079999998</v>
      </c>
      <c r="E41" s="6">
        <v>3969177.62</v>
      </c>
      <c r="F41" s="8">
        <f t="shared" si="0"/>
        <v>49162294.699999996</v>
      </c>
      <c r="G41" s="6">
        <v>38135085.030000001</v>
      </c>
      <c r="H41" s="8">
        <v>37126733.030000001</v>
      </c>
      <c r="I41" s="8">
        <f t="shared" si="1"/>
        <v>11027209.669999994</v>
      </c>
    </row>
    <row r="42" spans="2:9" x14ac:dyDescent="0.2">
      <c r="B42" s="2"/>
      <c r="C42" s="3" t="s">
        <v>45</v>
      </c>
      <c r="D42" s="6">
        <v>2500000.08</v>
      </c>
      <c r="E42" s="6">
        <v>-642780.93000000005</v>
      </c>
      <c r="F42" s="8">
        <f t="shared" si="0"/>
        <v>1857219.15</v>
      </c>
      <c r="G42" s="6">
        <v>1232219.1299999999</v>
      </c>
      <c r="H42" s="8">
        <f t="shared" si="2"/>
        <v>1232219.1299999999</v>
      </c>
      <c r="I42" s="8">
        <f t="shared" si="1"/>
        <v>625000.02</v>
      </c>
    </row>
    <row r="43" spans="2:9" x14ac:dyDescent="0.2">
      <c r="B43" s="2"/>
      <c r="C43" s="3" t="s">
        <v>46</v>
      </c>
      <c r="D43" s="6">
        <v>0</v>
      </c>
      <c r="E43" s="6">
        <v>0</v>
      </c>
      <c r="F43" s="8">
        <f t="shared" si="0"/>
        <v>0</v>
      </c>
      <c r="G43" s="6">
        <v>0</v>
      </c>
      <c r="H43" s="8">
        <f t="shared" si="2"/>
        <v>0</v>
      </c>
      <c r="I43" s="8">
        <f t="shared" si="1"/>
        <v>0</v>
      </c>
    </row>
    <row r="44" spans="2:9" x14ac:dyDescent="0.2">
      <c r="B44" s="2"/>
      <c r="C44" s="3" t="s">
        <v>47</v>
      </c>
      <c r="D44" s="6">
        <v>0</v>
      </c>
      <c r="E44" s="6">
        <v>0</v>
      </c>
      <c r="F44" s="8">
        <f t="shared" si="0"/>
        <v>0</v>
      </c>
      <c r="G44" s="6">
        <v>0</v>
      </c>
      <c r="H44" s="8">
        <f t="shared" si="2"/>
        <v>0</v>
      </c>
      <c r="I44" s="8">
        <f t="shared" si="1"/>
        <v>0</v>
      </c>
    </row>
    <row r="45" spans="2:9" x14ac:dyDescent="0.2">
      <c r="B45" s="2"/>
      <c r="C45" s="3" t="s">
        <v>48</v>
      </c>
      <c r="D45" s="6">
        <v>600000</v>
      </c>
      <c r="E45" s="6">
        <v>-450000</v>
      </c>
      <c r="F45" s="8">
        <f t="shared" si="0"/>
        <v>150000</v>
      </c>
      <c r="G45" s="6">
        <v>0</v>
      </c>
      <c r="H45" s="8">
        <f t="shared" si="2"/>
        <v>0</v>
      </c>
      <c r="I45" s="8">
        <f t="shared" si="1"/>
        <v>150000</v>
      </c>
    </row>
    <row r="46" spans="2:9" x14ac:dyDescent="0.2">
      <c r="B46" s="2"/>
      <c r="C46" s="3" t="s">
        <v>49</v>
      </c>
      <c r="D46" s="6">
        <v>0</v>
      </c>
      <c r="E46" s="6">
        <v>0</v>
      </c>
      <c r="F46" s="8">
        <f t="shared" si="0"/>
        <v>0</v>
      </c>
      <c r="G46" s="6">
        <v>0</v>
      </c>
      <c r="H46" s="8">
        <f t="shared" si="2"/>
        <v>0</v>
      </c>
      <c r="I46" s="8">
        <f t="shared" si="1"/>
        <v>0</v>
      </c>
    </row>
    <row r="47" spans="2:9" s="9" customFormat="1" x14ac:dyDescent="0.2">
      <c r="B47" s="33" t="s">
        <v>50</v>
      </c>
      <c r="C47" s="34"/>
      <c r="D47" s="8">
        <f>SUM(D48:D56)</f>
        <v>4500000.12</v>
      </c>
      <c r="E47" s="8">
        <v>2361477.2200000002</v>
      </c>
      <c r="F47" s="8">
        <f t="shared" si="0"/>
        <v>6861477.3399999999</v>
      </c>
      <c r="G47" s="8">
        <v>5736477.3099999996</v>
      </c>
      <c r="H47" s="8">
        <v>5448854.1500000004</v>
      </c>
      <c r="I47" s="8">
        <f t="shared" si="1"/>
        <v>1125000.0300000003</v>
      </c>
    </row>
    <row r="48" spans="2:9" x14ac:dyDescent="0.2">
      <c r="B48" s="2"/>
      <c r="C48" s="3" t="s">
        <v>51</v>
      </c>
      <c r="D48" s="6">
        <v>680000.04</v>
      </c>
      <c r="E48" s="6">
        <v>352981.92</v>
      </c>
      <c r="F48" s="8">
        <f t="shared" si="0"/>
        <v>1032981.96</v>
      </c>
      <c r="G48" s="6">
        <v>862981.95</v>
      </c>
      <c r="H48" s="8">
        <v>669409.27</v>
      </c>
      <c r="I48" s="8">
        <f t="shared" si="1"/>
        <v>170000.01</v>
      </c>
    </row>
    <row r="49" spans="2:9" x14ac:dyDescent="0.2">
      <c r="B49" s="2"/>
      <c r="C49" s="3" t="s">
        <v>52</v>
      </c>
      <c r="D49" s="6">
        <v>0</v>
      </c>
      <c r="E49" s="6">
        <v>1029060.61</v>
      </c>
      <c r="F49" s="8">
        <f t="shared" si="0"/>
        <v>1029060.61</v>
      </c>
      <c r="G49" s="6">
        <v>1029060.61</v>
      </c>
      <c r="H49" s="8">
        <v>935010.13</v>
      </c>
      <c r="I49" s="8">
        <f t="shared" si="1"/>
        <v>0</v>
      </c>
    </row>
    <row r="50" spans="2:9" x14ac:dyDescent="0.2">
      <c r="B50" s="2"/>
      <c r="C50" s="3" t="s">
        <v>53</v>
      </c>
      <c r="D50" s="6">
        <v>0</v>
      </c>
      <c r="E50" s="6">
        <v>0</v>
      </c>
      <c r="F50" s="8">
        <f t="shared" si="0"/>
        <v>0</v>
      </c>
      <c r="G50" s="6">
        <v>0</v>
      </c>
      <c r="H50" s="8">
        <f t="shared" si="2"/>
        <v>0</v>
      </c>
      <c r="I50" s="8">
        <f t="shared" si="1"/>
        <v>0</v>
      </c>
    </row>
    <row r="51" spans="2:9" x14ac:dyDescent="0.2">
      <c r="B51" s="2"/>
      <c r="C51" s="3" t="s">
        <v>54</v>
      </c>
      <c r="D51" s="6">
        <v>3400000.08</v>
      </c>
      <c r="E51" s="6">
        <v>429999.98</v>
      </c>
      <c r="F51" s="8">
        <f t="shared" si="0"/>
        <v>3830000.06</v>
      </c>
      <c r="G51" s="6">
        <v>2980000.04</v>
      </c>
      <c r="H51" s="8">
        <f t="shared" si="2"/>
        <v>2980000.04</v>
      </c>
      <c r="I51" s="8">
        <f t="shared" si="1"/>
        <v>850000.02</v>
      </c>
    </row>
    <row r="52" spans="2:9" x14ac:dyDescent="0.2">
      <c r="B52" s="2"/>
      <c r="C52" s="3" t="s">
        <v>55</v>
      </c>
      <c r="D52" s="6">
        <v>0</v>
      </c>
      <c r="E52" s="6">
        <v>0</v>
      </c>
      <c r="F52" s="8">
        <f t="shared" si="0"/>
        <v>0</v>
      </c>
      <c r="G52" s="6">
        <v>0</v>
      </c>
      <c r="H52" s="8">
        <f t="shared" si="2"/>
        <v>0</v>
      </c>
      <c r="I52" s="8">
        <f t="shared" si="1"/>
        <v>0</v>
      </c>
    </row>
    <row r="53" spans="2:9" x14ac:dyDescent="0.2">
      <c r="B53" s="2"/>
      <c r="C53" s="3" t="s">
        <v>56</v>
      </c>
      <c r="D53" s="6">
        <v>420000</v>
      </c>
      <c r="E53" s="6">
        <v>549434.71</v>
      </c>
      <c r="F53" s="8">
        <f t="shared" si="0"/>
        <v>969434.71</v>
      </c>
      <c r="G53" s="6">
        <v>864434.71</v>
      </c>
      <c r="H53" s="8">
        <f t="shared" si="2"/>
        <v>864434.71</v>
      </c>
      <c r="I53" s="8">
        <f t="shared" si="1"/>
        <v>105000</v>
      </c>
    </row>
    <row r="54" spans="2:9" x14ac:dyDescent="0.2">
      <c r="B54" s="2"/>
      <c r="C54" s="3" t="s">
        <v>57</v>
      </c>
      <c r="D54" s="6">
        <v>0</v>
      </c>
      <c r="E54" s="6">
        <v>0</v>
      </c>
      <c r="F54" s="8">
        <f t="shared" si="0"/>
        <v>0</v>
      </c>
      <c r="G54" s="6">
        <v>0</v>
      </c>
      <c r="H54" s="8">
        <f t="shared" si="2"/>
        <v>0</v>
      </c>
      <c r="I54" s="8">
        <f t="shared" si="1"/>
        <v>0</v>
      </c>
    </row>
    <row r="55" spans="2:9" x14ac:dyDescent="0.2">
      <c r="B55" s="2"/>
      <c r="C55" s="3" t="s">
        <v>58</v>
      </c>
      <c r="D55" s="6">
        <v>0</v>
      </c>
      <c r="E55" s="6">
        <v>0</v>
      </c>
      <c r="F55" s="8">
        <f t="shared" si="0"/>
        <v>0</v>
      </c>
      <c r="G55" s="6">
        <v>0</v>
      </c>
      <c r="H55" s="8">
        <f t="shared" si="2"/>
        <v>0</v>
      </c>
      <c r="I55" s="8">
        <f t="shared" si="1"/>
        <v>0</v>
      </c>
    </row>
    <row r="56" spans="2:9" x14ac:dyDescent="0.2">
      <c r="B56" s="2"/>
      <c r="C56" s="3" t="s">
        <v>59</v>
      </c>
      <c r="D56" s="6">
        <v>0</v>
      </c>
      <c r="E56" s="6">
        <v>0</v>
      </c>
      <c r="F56" s="8">
        <f t="shared" si="0"/>
        <v>0</v>
      </c>
      <c r="G56" s="6">
        <v>0</v>
      </c>
      <c r="H56" s="8">
        <f t="shared" si="2"/>
        <v>0</v>
      </c>
      <c r="I56" s="8">
        <f t="shared" si="1"/>
        <v>0</v>
      </c>
    </row>
    <row r="57" spans="2:9" s="9" customFormat="1" x14ac:dyDescent="0.2">
      <c r="B57" s="33" t="s">
        <v>60</v>
      </c>
      <c r="C57" s="34"/>
      <c r="D57" s="8">
        <f>SUM(D58:D60)</f>
        <v>65000000.840000004</v>
      </c>
      <c r="E57" s="8">
        <v>-26784693.449999999</v>
      </c>
      <c r="F57" s="8">
        <f t="shared" si="0"/>
        <v>38215307.390000001</v>
      </c>
      <c r="G57" s="8">
        <v>21965307.16</v>
      </c>
      <c r="H57" s="8">
        <v>21714074.079999998</v>
      </c>
      <c r="I57" s="8">
        <f t="shared" si="1"/>
        <v>16250000.23</v>
      </c>
    </row>
    <row r="58" spans="2:9" x14ac:dyDescent="0.2">
      <c r="B58" s="2"/>
      <c r="C58" s="3" t="s">
        <v>61</v>
      </c>
      <c r="D58" s="6">
        <v>4800000.24</v>
      </c>
      <c r="E58" s="6">
        <v>15612338.460000001</v>
      </c>
      <c r="F58" s="8">
        <f t="shared" si="0"/>
        <v>20412338.700000003</v>
      </c>
      <c r="G58" s="6">
        <v>19212338.640000001</v>
      </c>
      <c r="H58" s="8">
        <v>18961105.559999999</v>
      </c>
      <c r="I58" s="8">
        <f t="shared" si="1"/>
        <v>1200000.0600000024</v>
      </c>
    </row>
    <row r="59" spans="2:9" x14ac:dyDescent="0.2">
      <c r="B59" s="2"/>
      <c r="C59" s="3" t="s">
        <v>62</v>
      </c>
      <c r="D59" s="6">
        <v>60200000.600000001</v>
      </c>
      <c r="E59" s="6">
        <v>-42397031.909999996</v>
      </c>
      <c r="F59" s="8">
        <f t="shared" si="0"/>
        <v>17802968.690000005</v>
      </c>
      <c r="G59" s="6">
        <v>2752968.52</v>
      </c>
      <c r="H59" s="8">
        <f t="shared" si="2"/>
        <v>2752968.52</v>
      </c>
      <c r="I59" s="8">
        <f t="shared" si="1"/>
        <v>15050000.170000006</v>
      </c>
    </row>
    <row r="60" spans="2:9" x14ac:dyDescent="0.2">
      <c r="B60" s="2"/>
      <c r="C60" s="3" t="s">
        <v>63</v>
      </c>
      <c r="D60" s="6">
        <v>0</v>
      </c>
      <c r="E60" s="6">
        <v>0</v>
      </c>
      <c r="F60" s="8">
        <f t="shared" si="0"/>
        <v>0</v>
      </c>
      <c r="G60" s="6">
        <v>0</v>
      </c>
      <c r="H60" s="8">
        <f t="shared" si="2"/>
        <v>0</v>
      </c>
      <c r="I60" s="8">
        <f t="shared" si="1"/>
        <v>0</v>
      </c>
    </row>
    <row r="61" spans="2:9" s="9" customFormat="1" x14ac:dyDescent="0.2">
      <c r="B61" s="33" t="s">
        <v>64</v>
      </c>
      <c r="C61" s="34"/>
      <c r="D61" s="8">
        <f>SUM(D62:D68)</f>
        <v>0</v>
      </c>
      <c r="E61" s="8">
        <v>0</v>
      </c>
      <c r="F61" s="8">
        <f t="shared" si="0"/>
        <v>0</v>
      </c>
      <c r="G61" s="8">
        <v>0</v>
      </c>
      <c r="H61" s="8">
        <f t="shared" si="2"/>
        <v>0</v>
      </c>
      <c r="I61" s="8">
        <f t="shared" si="1"/>
        <v>0</v>
      </c>
    </row>
    <row r="62" spans="2:9" x14ac:dyDescent="0.2">
      <c r="B62" s="2"/>
      <c r="C62" s="3" t="s">
        <v>65</v>
      </c>
      <c r="D62" s="6">
        <v>0</v>
      </c>
      <c r="E62" s="6">
        <v>0</v>
      </c>
      <c r="F62" s="8">
        <f t="shared" si="0"/>
        <v>0</v>
      </c>
      <c r="G62" s="6">
        <v>0</v>
      </c>
      <c r="H62" s="8">
        <f t="shared" si="2"/>
        <v>0</v>
      </c>
      <c r="I62" s="8">
        <f t="shared" si="1"/>
        <v>0</v>
      </c>
    </row>
    <row r="63" spans="2:9" x14ac:dyDescent="0.2">
      <c r="B63" s="2"/>
      <c r="C63" s="3" t="s">
        <v>66</v>
      </c>
      <c r="D63" s="6">
        <v>0</v>
      </c>
      <c r="E63" s="6">
        <v>0</v>
      </c>
      <c r="F63" s="8">
        <f t="shared" si="0"/>
        <v>0</v>
      </c>
      <c r="G63" s="6">
        <v>0</v>
      </c>
      <c r="H63" s="8">
        <f t="shared" si="2"/>
        <v>0</v>
      </c>
      <c r="I63" s="8">
        <f t="shared" si="1"/>
        <v>0</v>
      </c>
    </row>
    <row r="64" spans="2:9" x14ac:dyDescent="0.2">
      <c r="B64" s="2"/>
      <c r="C64" s="3" t="s">
        <v>67</v>
      </c>
      <c r="D64" s="6">
        <v>0</v>
      </c>
      <c r="E64" s="6">
        <v>0</v>
      </c>
      <c r="F64" s="8">
        <f t="shared" si="0"/>
        <v>0</v>
      </c>
      <c r="G64" s="6">
        <v>0</v>
      </c>
      <c r="H64" s="8">
        <f t="shared" si="2"/>
        <v>0</v>
      </c>
      <c r="I64" s="8">
        <f t="shared" si="1"/>
        <v>0</v>
      </c>
    </row>
    <row r="65" spans="2:9" x14ac:dyDescent="0.2">
      <c r="B65" s="2"/>
      <c r="C65" s="3" t="s">
        <v>68</v>
      </c>
      <c r="D65" s="6">
        <v>0</v>
      </c>
      <c r="E65" s="6">
        <v>0</v>
      </c>
      <c r="F65" s="8">
        <f t="shared" si="0"/>
        <v>0</v>
      </c>
      <c r="G65" s="6">
        <v>0</v>
      </c>
      <c r="H65" s="8">
        <f t="shared" si="2"/>
        <v>0</v>
      </c>
      <c r="I65" s="8">
        <f t="shared" si="1"/>
        <v>0</v>
      </c>
    </row>
    <row r="66" spans="2:9" x14ac:dyDescent="0.2">
      <c r="B66" s="2"/>
      <c r="C66" s="3" t="s">
        <v>69</v>
      </c>
      <c r="D66" s="6">
        <v>0</v>
      </c>
      <c r="E66" s="6">
        <v>0</v>
      </c>
      <c r="F66" s="8">
        <f t="shared" si="0"/>
        <v>0</v>
      </c>
      <c r="G66" s="6">
        <v>0</v>
      </c>
      <c r="H66" s="8">
        <f t="shared" si="2"/>
        <v>0</v>
      </c>
      <c r="I66" s="8">
        <f t="shared" si="1"/>
        <v>0</v>
      </c>
    </row>
    <row r="67" spans="2:9" x14ac:dyDescent="0.2">
      <c r="B67" s="2"/>
      <c r="C67" s="3" t="s">
        <v>70</v>
      </c>
      <c r="D67" s="6">
        <v>0</v>
      </c>
      <c r="E67" s="6">
        <v>0</v>
      </c>
      <c r="F67" s="8">
        <f t="shared" si="0"/>
        <v>0</v>
      </c>
      <c r="G67" s="6">
        <v>0</v>
      </c>
      <c r="H67" s="8">
        <f t="shared" si="2"/>
        <v>0</v>
      </c>
      <c r="I67" s="8">
        <f t="shared" si="1"/>
        <v>0</v>
      </c>
    </row>
    <row r="68" spans="2:9" x14ac:dyDescent="0.2">
      <c r="B68" s="2"/>
      <c r="C68" s="3" t="s">
        <v>71</v>
      </c>
      <c r="D68" s="6">
        <v>0</v>
      </c>
      <c r="E68" s="6">
        <v>0</v>
      </c>
      <c r="F68" s="8">
        <v>0</v>
      </c>
      <c r="G68" s="6">
        <v>0</v>
      </c>
      <c r="H68" s="8">
        <v>0</v>
      </c>
      <c r="I68" s="8">
        <v>0</v>
      </c>
    </row>
    <row r="69" spans="2:9" s="9" customFormat="1" x14ac:dyDescent="0.2">
      <c r="B69" s="33" t="s">
        <v>72</v>
      </c>
      <c r="C69" s="34"/>
      <c r="D69" s="8">
        <f>SUM(D70:D72)</f>
        <v>0</v>
      </c>
      <c r="E69" s="8">
        <v>0</v>
      </c>
      <c r="F69" s="8">
        <f t="shared" si="0"/>
        <v>0</v>
      </c>
      <c r="G69" s="8">
        <v>0</v>
      </c>
      <c r="H69" s="8">
        <f t="shared" si="2"/>
        <v>0</v>
      </c>
      <c r="I69" s="8">
        <f t="shared" si="1"/>
        <v>0</v>
      </c>
    </row>
    <row r="70" spans="2:9" x14ac:dyDescent="0.2">
      <c r="B70" s="2"/>
      <c r="C70" s="3" t="s">
        <v>73</v>
      </c>
      <c r="D70" s="6">
        <v>0</v>
      </c>
      <c r="E70" s="6">
        <v>0</v>
      </c>
      <c r="F70" s="8">
        <f t="shared" si="0"/>
        <v>0</v>
      </c>
      <c r="G70" s="6">
        <v>0</v>
      </c>
      <c r="H70" s="8">
        <f t="shared" si="2"/>
        <v>0</v>
      </c>
      <c r="I70" s="8">
        <f t="shared" si="1"/>
        <v>0</v>
      </c>
    </row>
    <row r="71" spans="2:9" x14ac:dyDescent="0.2">
      <c r="B71" s="2"/>
      <c r="C71" s="3" t="s">
        <v>74</v>
      </c>
      <c r="D71" s="6">
        <v>0</v>
      </c>
      <c r="E71" s="6">
        <v>0</v>
      </c>
      <c r="F71" s="8">
        <f t="shared" si="0"/>
        <v>0</v>
      </c>
      <c r="G71" s="6">
        <v>0</v>
      </c>
      <c r="H71" s="8">
        <f t="shared" si="2"/>
        <v>0</v>
      </c>
      <c r="I71" s="8">
        <f t="shared" si="1"/>
        <v>0</v>
      </c>
    </row>
    <row r="72" spans="2:9" x14ac:dyDescent="0.2">
      <c r="B72" s="2"/>
      <c r="C72" s="3" t="s">
        <v>75</v>
      </c>
      <c r="D72" s="6">
        <v>0</v>
      </c>
      <c r="E72" s="6">
        <v>0</v>
      </c>
      <c r="F72" s="8">
        <f t="shared" si="0"/>
        <v>0</v>
      </c>
      <c r="G72" s="6">
        <v>0</v>
      </c>
      <c r="H72" s="8">
        <f t="shared" si="2"/>
        <v>0</v>
      </c>
      <c r="I72" s="8">
        <f t="shared" si="1"/>
        <v>0</v>
      </c>
    </row>
    <row r="73" spans="2:9" s="9" customFormat="1" x14ac:dyDescent="0.2">
      <c r="B73" s="33" t="s">
        <v>76</v>
      </c>
      <c r="C73" s="34"/>
      <c r="D73" s="8">
        <f>SUM(D74:D80)</f>
        <v>8500000</v>
      </c>
      <c r="E73" s="8">
        <v>-1650829.32</v>
      </c>
      <c r="F73" s="8">
        <f t="shared" si="0"/>
        <v>6849170.6799999997</v>
      </c>
      <c r="G73" s="8">
        <v>4724170.6500000004</v>
      </c>
      <c r="H73" s="8">
        <f t="shared" si="2"/>
        <v>4724170.6500000004</v>
      </c>
      <c r="I73" s="8">
        <f t="shared" si="1"/>
        <v>2125000.0299999993</v>
      </c>
    </row>
    <row r="74" spans="2:9" x14ac:dyDescent="0.2">
      <c r="B74" s="2"/>
      <c r="C74" s="3" t="s">
        <v>77</v>
      </c>
      <c r="D74" s="6">
        <v>5200000</v>
      </c>
      <c r="E74" s="6">
        <v>-1052688.1499999999</v>
      </c>
      <c r="F74" s="8">
        <f t="shared" ref="F74:F80" si="3">+D74+E74</f>
        <v>4147311.85</v>
      </c>
      <c r="G74" s="6">
        <v>2847311.82</v>
      </c>
      <c r="H74" s="8">
        <f t="shared" ref="H74:H80" si="4">+G74</f>
        <v>2847311.82</v>
      </c>
      <c r="I74" s="8">
        <f t="shared" ref="I74:I80" si="5">+F74-G74</f>
        <v>1300000.0300000003</v>
      </c>
    </row>
    <row r="75" spans="2:9" x14ac:dyDescent="0.2">
      <c r="B75" s="2"/>
      <c r="C75" s="3" t="s">
        <v>78</v>
      </c>
      <c r="D75" s="6">
        <v>3300000</v>
      </c>
      <c r="E75" s="6">
        <v>-598141.17000000004</v>
      </c>
      <c r="F75" s="8">
        <f t="shared" si="3"/>
        <v>2701858.83</v>
      </c>
      <c r="G75" s="6">
        <v>1876858.83</v>
      </c>
      <c r="H75" s="8">
        <f t="shared" si="4"/>
        <v>1876858.83</v>
      </c>
      <c r="I75" s="8">
        <f t="shared" si="5"/>
        <v>825000</v>
      </c>
    </row>
    <row r="76" spans="2:9" x14ac:dyDescent="0.2">
      <c r="B76" s="2"/>
      <c r="C76" s="3" t="s">
        <v>79</v>
      </c>
      <c r="D76" s="6">
        <v>0</v>
      </c>
      <c r="E76" s="6">
        <v>0</v>
      </c>
      <c r="F76" s="8">
        <f t="shared" si="3"/>
        <v>0</v>
      </c>
      <c r="G76" s="6">
        <v>0</v>
      </c>
      <c r="H76" s="8">
        <f t="shared" si="4"/>
        <v>0</v>
      </c>
      <c r="I76" s="8">
        <f t="shared" si="5"/>
        <v>0</v>
      </c>
    </row>
    <row r="77" spans="2:9" x14ac:dyDescent="0.2">
      <c r="B77" s="2"/>
      <c r="C77" s="3" t="s">
        <v>80</v>
      </c>
      <c r="D77" s="6">
        <v>0</v>
      </c>
      <c r="E77" s="6">
        <v>0</v>
      </c>
      <c r="F77" s="8">
        <f t="shared" si="3"/>
        <v>0</v>
      </c>
      <c r="G77" s="6">
        <v>0</v>
      </c>
      <c r="H77" s="8">
        <f t="shared" si="4"/>
        <v>0</v>
      </c>
      <c r="I77" s="8">
        <f t="shared" si="5"/>
        <v>0</v>
      </c>
    </row>
    <row r="78" spans="2:9" x14ac:dyDescent="0.2">
      <c r="B78" s="2"/>
      <c r="C78" s="3" t="s">
        <v>81</v>
      </c>
      <c r="D78" s="6">
        <v>0</v>
      </c>
      <c r="E78" s="6">
        <v>0</v>
      </c>
      <c r="F78" s="8">
        <f t="shared" si="3"/>
        <v>0</v>
      </c>
      <c r="G78" s="6">
        <v>0</v>
      </c>
      <c r="H78" s="8">
        <f t="shared" si="4"/>
        <v>0</v>
      </c>
      <c r="I78" s="8">
        <f t="shared" si="5"/>
        <v>0</v>
      </c>
    </row>
    <row r="79" spans="2:9" x14ac:dyDescent="0.2">
      <c r="B79" s="2"/>
      <c r="C79" s="3" t="s">
        <v>82</v>
      </c>
      <c r="D79" s="6">
        <v>0</v>
      </c>
      <c r="E79" s="6">
        <v>0</v>
      </c>
      <c r="F79" s="8">
        <f t="shared" si="3"/>
        <v>0</v>
      </c>
      <c r="G79" s="6">
        <v>0</v>
      </c>
      <c r="H79" s="8">
        <f t="shared" si="4"/>
        <v>0</v>
      </c>
      <c r="I79" s="8">
        <f t="shared" si="5"/>
        <v>0</v>
      </c>
    </row>
    <row r="80" spans="2:9" ht="12.75" thickBot="1" x14ac:dyDescent="0.25">
      <c r="B80" s="4"/>
      <c r="C80" s="5" t="s">
        <v>83</v>
      </c>
      <c r="D80" s="6">
        <v>0</v>
      </c>
      <c r="E80" s="6">
        <v>0</v>
      </c>
      <c r="F80" s="8">
        <f t="shared" si="3"/>
        <v>0</v>
      </c>
      <c r="G80" s="6">
        <v>0</v>
      </c>
      <c r="H80" s="8">
        <f t="shared" si="4"/>
        <v>0</v>
      </c>
      <c r="I80" s="8">
        <f t="shared" si="5"/>
        <v>0</v>
      </c>
    </row>
    <row r="81" spans="2:9" ht="12.75" thickBot="1" x14ac:dyDescent="0.25">
      <c r="B81" s="35" t="s">
        <v>84</v>
      </c>
      <c r="C81" s="36"/>
      <c r="D81" s="7">
        <f t="shared" ref="D81:I81" si="6">+D9+D17+D27+D37+D47+D57+D61+D73+D69</f>
        <v>385000000</v>
      </c>
      <c r="E81" s="7">
        <f t="shared" si="6"/>
        <v>36199768.600000001</v>
      </c>
      <c r="F81" s="7">
        <f t="shared" si="6"/>
        <v>421199768.60000002</v>
      </c>
      <c r="G81" s="7">
        <f t="shared" si="6"/>
        <v>317518890.29000002</v>
      </c>
      <c r="H81" s="7">
        <f t="shared" si="6"/>
        <v>312029590.44999993</v>
      </c>
      <c r="I81" s="7">
        <f t="shared" si="6"/>
        <v>103680878.31000002</v>
      </c>
    </row>
    <row r="83" spans="2:9" x14ac:dyDescent="0.2">
      <c r="D83" s="12"/>
      <c r="E83" s="12"/>
      <c r="F83" s="12"/>
      <c r="G83" s="12"/>
      <c r="H83" s="12"/>
      <c r="I83" s="12"/>
    </row>
    <row r="85" spans="2:9" x14ac:dyDescent="0.2">
      <c r="D85" s="12"/>
      <c r="E85" s="12"/>
      <c r="F85" s="12"/>
      <c r="G85" s="12"/>
      <c r="H85" s="12"/>
      <c r="I85" s="12"/>
    </row>
  </sheetData>
  <mergeCells count="17"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  <mergeCell ref="B2:I2"/>
    <mergeCell ref="B3:I3"/>
    <mergeCell ref="B4:I4"/>
    <mergeCell ref="B5:I5"/>
    <mergeCell ref="B6:C8"/>
    <mergeCell ref="D6:H6"/>
    <mergeCell ref="I6:I7"/>
  </mergeCells>
  <pageMargins left="0.19685039370078741" right="0.19685039370078741" top="0.19685039370078741" bottom="0.19685039370078741" header="0.31496062992125984" footer="0.31496062992125984"/>
  <pageSetup scale="62" orientation="portrait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COG</vt:lpstr>
      <vt:lpstr>'EAE COG'!Área_de_impresión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 de Windows</cp:lastModifiedBy>
  <cp:lastPrinted>2017-06-13T16:34:09Z</cp:lastPrinted>
  <dcterms:created xsi:type="dcterms:W3CDTF">2015-10-07T18:40:37Z</dcterms:created>
  <dcterms:modified xsi:type="dcterms:W3CDTF">2018-10-30T19:18:02Z</dcterms:modified>
</cp:coreProperties>
</file>