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I. Información Presupuestaria\"/>
    </mc:Choice>
  </mc:AlternateContent>
  <bookViews>
    <workbookView xWindow="0" yWindow="0" windowWidth="15630" windowHeight="12000"/>
  </bookViews>
  <sheets>
    <sheet name="EAE COG" sheetId="1" r:id="rId1"/>
  </sheets>
  <definedNames>
    <definedName name="_xlnm.Print_Area" localSheetId="0">'EAE COG'!$B$1:$I$81</definedName>
  </definedNames>
  <calcPr calcId="15251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2" i="1"/>
  <c r="I72" i="1" s="1"/>
  <c r="F71" i="1"/>
  <c r="I71" i="1" s="1"/>
  <c r="F70" i="1"/>
  <c r="I70" i="1" s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I61" i="1" s="1"/>
  <c r="F60" i="1"/>
  <c r="I60" i="1" s="1"/>
  <c r="F59" i="1"/>
  <c r="I59" i="1" s="1"/>
  <c r="F58" i="1"/>
  <c r="I58" i="1" s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F28" i="1"/>
  <c r="I28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F18" i="1"/>
  <c r="I18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F10" i="1"/>
  <c r="I10" i="1" s="1"/>
  <c r="H73" i="1"/>
  <c r="G73" i="1"/>
  <c r="E73" i="1"/>
  <c r="H69" i="1"/>
  <c r="G69" i="1"/>
  <c r="E69" i="1"/>
  <c r="H61" i="1"/>
  <c r="G61" i="1"/>
  <c r="E61" i="1"/>
  <c r="H57" i="1"/>
  <c r="G57" i="1"/>
  <c r="E57" i="1"/>
  <c r="H47" i="1"/>
  <c r="G47" i="1"/>
  <c r="E47" i="1"/>
  <c r="H37" i="1"/>
  <c r="G37" i="1"/>
  <c r="E37" i="1"/>
  <c r="H27" i="1"/>
  <c r="G27" i="1"/>
  <c r="E27" i="1"/>
  <c r="H17" i="1"/>
  <c r="G17" i="1"/>
  <c r="E17" i="1"/>
  <c r="H9" i="1"/>
  <c r="G9" i="1"/>
  <c r="E9" i="1"/>
  <c r="D73" i="1"/>
  <c r="D69" i="1"/>
  <c r="D61" i="1"/>
  <c r="D57" i="1"/>
  <c r="D47" i="1"/>
  <c r="D37" i="1"/>
  <c r="D27" i="1"/>
  <c r="D17" i="1"/>
  <c r="D9" i="1"/>
  <c r="I47" i="1" l="1"/>
  <c r="F27" i="1"/>
  <c r="F17" i="1"/>
  <c r="F9" i="1"/>
  <c r="I73" i="1"/>
  <c r="F73" i="1"/>
  <c r="F69" i="1"/>
  <c r="F61" i="1"/>
  <c r="F57" i="1"/>
  <c r="F47" i="1"/>
  <c r="I37" i="1"/>
  <c r="F37" i="1"/>
  <c r="I29" i="1"/>
  <c r="I27" i="1" s="1"/>
  <c r="I19" i="1"/>
  <c r="I17" i="1" s="1"/>
  <c r="I11" i="1"/>
  <c r="I9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<sst xmlns="http://schemas.openxmlformats.org/spreadsheetml/2006/main" count="92" uniqueCount="92">
  <si>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</si>
  <si>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</si>
  <si>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</si>
  <si>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</si>
  <si>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</si>
  <si>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</si>
  <si>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</si>
  <si>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</si>
  <si>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</si>
  <si>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</si>
  <si>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</si>
  <si>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</si>
  <si>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</si>
  <si>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</si>
  <si>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</si>
  <si>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</si>
  <si>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</si>
  <si>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</si>
  <si>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</si>
  <si>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</si>
  <si>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</si>
  <si>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</si>
  <si>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</si>
  <si>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</si>
  <si>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</si>
  <si>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</si>
  <si>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</si>
  <si>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</si>
  <si>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</si>
  <si>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</si>
  <si>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</si>
  <si>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</si>
  <si>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</si>
  <si>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</si>
  <si>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</si>
  <si>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</si>
  <si>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</si>
  <si>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</si>
  <si>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</si>
  <si>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</si>
  <si>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</si>
  <si>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</si>
  <si>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</si>
  <si>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</si>
  <si>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</si>
  <si>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</si>
  <si>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</si>
  <si>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</si>
  <si>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</si>
  <si>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</si>
  <si>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</si>
  <si>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</si>
  <si>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</si>
  <si>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</si>
  <si>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</si>
  <si>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</si>
  <si>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</si>
  <si>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</si>
  <si>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</si>
  <si>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</si>
  <si>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</si>
  <si>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</si>
  <si>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</si>
  <si>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</si>
  <si>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</si>
  <si>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</si>
  <si>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</si>
  <si>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</si>
  <si>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</si>
  <si>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</si>
  <si>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</si>
  <si>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</si>
  <si>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</si>
  <si>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</si>
  <si>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</si>
  <si>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</si>
  <si>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</si>
  <si>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</si>
  <si>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</si>
  <si>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</si>
  <si>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</si>
  <si>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</si>
  <si>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</si>
  <si>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</si>
  <si>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</si>
  <si>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</si>
  <si>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</si>
  <si>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</si>
  <si>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</si>
  <si>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septiembre de 2018</t>
  </si>
  <si>
    <t>ASEC_EAEPECOG_3erTRIM_Ñ2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</si>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</sst>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164" fontId="6" fillId="0" borderId="18" xfId="0" applyNumberFormat="1" applyFont="1" applyBorder="1" applyAlignment="1">
      <alignment vertical="top"/>
    </xf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21166</xdr:rowOff>
    </xdr:from>
    <xdr:to>
      <xdr:col>9</xdr:col>
      <xdr:colOff>1057</xdr:colOff>
      <xdr:row>0</xdr:row>
      <xdr:rowOff>1312333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B058036-B10A-48C0-BD67-88CF5A21D1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63500" y="21166"/>
          <a:ext cx="10912474" cy="1291167"/>
        </a:xfrm>
        <a:prstGeom prst="rect">
          <a:avLst/>
        </a:prstGeom>
      </xdr:spPr>
    </xdr:pic>
    <xdr:clientData/>
  </xdr:twoCellAnchor>
  <xdr:oneCellAnchor>
    <xdr:from>
      <xdr:col>5</xdr:col>
      <xdr:colOff>889001</xdr:colOff>
      <xdr:row>0</xdr:row>
      <xdr:rowOff>402167</xdr:rowOff>
    </xdr:from>
    <xdr:ext cx="3208571" cy="525721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95992F10-7543-46D3-BBC8-1099F74CC4E2}"/>
            </a:ext>
          </a:extLst>
        </xdr:cNvPr>
        <xdr:cNvSpPr txBox="1"/>
      </xdr:nvSpPr>
      <xdr:spPr>
        <a:xfrm>
          <a:off x="7630584" y="402167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Analítico del Ejercicio del Presupuesto de Egresos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G31" sqref="G3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105.95" customHeight="1" thickBot="1" x14ac:dyDescent="0.25"/>
    <row r="2" spans="2:11" ht="15" x14ac:dyDescent="0.25">
      <c r="B2" s="15" t="s">
        <v>91</v>
      </c>
      <c r="C2" s="16"/>
      <c r="D2" s="16"/>
      <c r="E2" s="16"/>
      <c r="F2" s="16"/>
      <c r="G2" s="16"/>
      <c r="H2" s="16"/>
      <c r="I2" s="17"/>
      <c r="K2" s="9" t="s">
        <v>90</v>
      </c>
    </row>
    <row r="3" spans="2:11" x14ac:dyDescent="0.2">
      <c r="B3" s="18" t="s">
        <v>0</v>
      </c>
      <c r="C3" s="19"/>
      <c r="D3" s="19"/>
      <c r="E3" s="19"/>
      <c r="F3" s="19"/>
      <c r="G3" s="19"/>
      <c r="H3" s="19"/>
      <c r="I3" s="20"/>
    </row>
    <row r="4" spans="2:11" x14ac:dyDescent="0.2">
      <c r="B4" s="18" t="s">
        <v>1</v>
      </c>
      <c r="C4" s="19"/>
      <c r="D4" s="19"/>
      <c r="E4" s="19"/>
      <c r="F4" s="19"/>
      <c r="G4" s="19"/>
      <c r="H4" s="19"/>
      <c r="I4" s="20"/>
    </row>
    <row r="5" spans="2:11" ht="12.75" thickBot="1" x14ac:dyDescent="0.25">
      <c r="B5" s="21" t="s">
        <v>89</v>
      </c>
      <c r="C5" s="22"/>
      <c r="D5" s="22"/>
      <c r="E5" s="22"/>
      <c r="F5" s="22"/>
      <c r="G5" s="22"/>
      <c r="H5" s="22"/>
      <c r="I5" s="23"/>
    </row>
    <row r="6" spans="2:11" ht="12.75" thickBot="1" x14ac:dyDescent="0.25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1" ht="24.75" thickBot="1" x14ac:dyDescent="0.25">
      <c r="B7" s="26"/>
      <c r="C7" s="27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4"/>
    </row>
    <row r="8" spans="2:11" ht="12.75" thickBot="1" x14ac:dyDescent="0.25">
      <c r="B8" s="28"/>
      <c r="C8" s="29"/>
      <c r="D8" s="10" t="s">
        <v>85</v>
      </c>
      <c r="E8" s="10" t="s">
        <v>86</v>
      </c>
      <c r="F8" s="10" t="s">
        <v>10</v>
      </c>
      <c r="G8" s="10" t="s">
        <v>87</v>
      </c>
      <c r="H8" s="10" t="s">
        <v>88</v>
      </c>
      <c r="I8" s="10" t="s">
        <v>11</v>
      </c>
    </row>
    <row r="9" spans="2:11" s="8" customFormat="1" x14ac:dyDescent="0.2">
      <c r="B9" s="14" t="s">
        <v>12</v>
      </c>
      <c r="C9" s="35"/>
      <c r="D9" s="38">
        <f>SUM(D10:D16)</f>
        <v>113816628.0315</v>
      </c>
      <c r="E9" s="38">
        <f t="shared" ref="E9:I9" si="0">SUM(E10:E16)</f>
        <v>46976367.839999996</v>
      </c>
      <c r="F9" s="38">
        <f t="shared" si="0"/>
        <v>160792995.87149999</v>
      </c>
      <c r="G9" s="38">
        <f t="shared" si="0"/>
        <v>122311565.55</v>
      </c>
      <c r="H9" s="38">
        <f t="shared" si="0"/>
        <v>122311565.55</v>
      </c>
      <c r="I9" s="38">
        <f t="shared" si="0"/>
        <v>38481430.321499981</v>
      </c>
    </row>
    <row r="10" spans="2:11" x14ac:dyDescent="0.2">
      <c r="B10" s="2"/>
      <c r="C10" s="36" t="s">
        <v>13</v>
      </c>
      <c r="D10" s="39">
        <v>89982095.891399994</v>
      </c>
      <c r="E10" s="39">
        <v>36419972.119999997</v>
      </c>
      <c r="F10" s="40">
        <f>+D10+E10</f>
        <v>126402068.01139998</v>
      </c>
      <c r="G10" s="39">
        <v>103023814.62</v>
      </c>
      <c r="H10" s="39">
        <v>103023814.62</v>
      </c>
      <c r="I10" s="40">
        <f>+F10-G10</f>
        <v>23378253.39139998</v>
      </c>
    </row>
    <row r="11" spans="2:11" x14ac:dyDescent="0.2">
      <c r="B11" s="2"/>
      <c r="C11" s="36" t="s">
        <v>14</v>
      </c>
      <c r="D11" s="39">
        <v>4338774.6317999996</v>
      </c>
      <c r="E11" s="39">
        <v>1299316</v>
      </c>
      <c r="F11" s="40">
        <f t="shared" ref="F11:F16" si="1">+D11+E11</f>
        <v>5638090.6317999996</v>
      </c>
      <c r="G11" s="39">
        <v>3139870</v>
      </c>
      <c r="H11" s="39">
        <v>3139870</v>
      </c>
      <c r="I11" s="40">
        <f t="shared" ref="I11:I16" si="2">+F11-G11</f>
        <v>2498220.6317999996</v>
      </c>
    </row>
    <row r="12" spans="2:11" x14ac:dyDescent="0.2">
      <c r="B12" s="2"/>
      <c r="C12" s="36" t="s">
        <v>15</v>
      </c>
      <c r="D12" s="39">
        <v>11371773.739500001</v>
      </c>
      <c r="E12" s="39">
        <v>2393951.3199999998</v>
      </c>
      <c r="F12" s="40">
        <f t="shared" si="1"/>
        <v>13765725.059500001</v>
      </c>
      <c r="G12" s="39">
        <v>4735585.63</v>
      </c>
      <c r="H12" s="39">
        <v>4735585.63</v>
      </c>
      <c r="I12" s="40">
        <f t="shared" si="2"/>
        <v>9030139.4295000024</v>
      </c>
    </row>
    <row r="13" spans="2:11" x14ac:dyDescent="0.2">
      <c r="B13" s="2"/>
      <c r="C13" s="36" t="s">
        <v>16</v>
      </c>
      <c r="D13" s="39">
        <v>5508326.0547000002</v>
      </c>
      <c r="E13" s="39">
        <v>3513688</v>
      </c>
      <c r="F13" s="40">
        <f t="shared" si="1"/>
        <v>9022014.0547000002</v>
      </c>
      <c r="G13" s="39">
        <v>6796477.8899999997</v>
      </c>
      <c r="H13" s="39">
        <v>6796477.8899999997</v>
      </c>
      <c r="I13" s="40">
        <f t="shared" si="2"/>
        <v>2225536.1647000005</v>
      </c>
    </row>
    <row r="14" spans="2:11" x14ac:dyDescent="0.2">
      <c r="B14" s="2"/>
      <c r="C14" s="36" t="s">
        <v>17</v>
      </c>
      <c r="D14" s="39">
        <v>2615657.7141000004</v>
      </c>
      <c r="E14" s="39">
        <v>3349440.4</v>
      </c>
      <c r="F14" s="40">
        <f t="shared" si="1"/>
        <v>5965098.1140999999</v>
      </c>
      <c r="G14" s="39">
        <v>4615817.41</v>
      </c>
      <c r="H14" s="39">
        <v>4615817.41</v>
      </c>
      <c r="I14" s="40">
        <f t="shared" si="2"/>
        <v>1349280.7040999997</v>
      </c>
    </row>
    <row r="15" spans="2:11" x14ac:dyDescent="0.2">
      <c r="B15" s="2"/>
      <c r="C15" s="36" t="s">
        <v>18</v>
      </c>
      <c r="D15" s="40">
        <v>0</v>
      </c>
      <c r="E15" s="40">
        <v>0</v>
      </c>
      <c r="F15" s="40">
        <f t="shared" si="1"/>
        <v>0</v>
      </c>
      <c r="G15" s="40">
        <v>0</v>
      </c>
      <c r="H15" s="40">
        <v>0</v>
      </c>
      <c r="I15" s="40">
        <f t="shared" si="2"/>
        <v>0</v>
      </c>
    </row>
    <row r="16" spans="2:11" x14ac:dyDescent="0.2">
      <c r="B16" s="2"/>
      <c r="C16" s="36" t="s">
        <v>19</v>
      </c>
      <c r="D16" s="40">
        <v>0</v>
      </c>
      <c r="E16" s="40">
        <v>0</v>
      </c>
      <c r="F16" s="40">
        <f t="shared" si="1"/>
        <v>0</v>
      </c>
      <c r="G16" s="40">
        <v>0</v>
      </c>
      <c r="H16" s="40">
        <v>0</v>
      </c>
      <c r="I16" s="40">
        <f t="shared" si="2"/>
        <v>0</v>
      </c>
    </row>
    <row r="17" spans="2:9" s="8" customFormat="1" x14ac:dyDescent="0.2">
      <c r="B17" s="11" t="s">
        <v>20</v>
      </c>
      <c r="C17" s="37"/>
      <c r="D17" s="41">
        <f>SUM(D18:D26)</f>
        <v>23254442.0955</v>
      </c>
      <c r="E17" s="41">
        <f t="shared" ref="E17:I17" si="3">SUM(E18:E26)</f>
        <v>19492344.5</v>
      </c>
      <c r="F17" s="41">
        <f t="shared" si="3"/>
        <v>42746786.595500007</v>
      </c>
      <c r="G17" s="41">
        <f t="shared" si="3"/>
        <v>31882987.210000001</v>
      </c>
      <c r="H17" s="41">
        <f t="shared" si="3"/>
        <v>28663505.41</v>
      </c>
      <c r="I17" s="41">
        <f t="shared" si="3"/>
        <v>10863799.385500001</v>
      </c>
    </row>
    <row r="18" spans="2:9" x14ac:dyDescent="0.2">
      <c r="B18" s="2"/>
      <c r="C18" s="36" t="s">
        <v>21</v>
      </c>
      <c r="D18" s="39">
        <v>1742228.9667000002</v>
      </c>
      <c r="E18" s="39">
        <v>1833117.46</v>
      </c>
      <c r="F18" s="40">
        <f t="shared" ref="F18:F26" si="4">+D18+E18</f>
        <v>3575346.4267000002</v>
      </c>
      <c r="G18" s="39">
        <v>2395449.6</v>
      </c>
      <c r="H18" s="39">
        <v>2132943.0099999998</v>
      </c>
      <c r="I18" s="40">
        <f t="shared" ref="I18:I26" si="5">+F18-G18</f>
        <v>1179896.8267000001</v>
      </c>
    </row>
    <row r="19" spans="2:9" x14ac:dyDescent="0.2">
      <c r="B19" s="2"/>
      <c r="C19" s="36" t="s">
        <v>22</v>
      </c>
      <c r="D19" s="39">
        <v>1103837.4809999999</v>
      </c>
      <c r="E19" s="39">
        <v>277672</v>
      </c>
      <c r="F19" s="40">
        <f t="shared" si="4"/>
        <v>1381509.4809999999</v>
      </c>
      <c r="G19" s="39">
        <v>858479.71</v>
      </c>
      <c r="H19" s="39">
        <v>825973.71</v>
      </c>
      <c r="I19" s="40">
        <f t="shared" si="5"/>
        <v>523029.77099999995</v>
      </c>
    </row>
    <row r="20" spans="2:9" x14ac:dyDescent="0.2">
      <c r="B20" s="2"/>
      <c r="C20" s="36" t="s">
        <v>23</v>
      </c>
      <c r="D20" s="40">
        <v>0</v>
      </c>
      <c r="E20" s="40">
        <v>0</v>
      </c>
      <c r="F20" s="40">
        <f t="shared" si="4"/>
        <v>0</v>
      </c>
      <c r="G20" s="40">
        <v>0</v>
      </c>
      <c r="H20" s="40">
        <v>0</v>
      </c>
      <c r="I20" s="40">
        <f t="shared" si="5"/>
        <v>0</v>
      </c>
    </row>
    <row r="21" spans="2:9" x14ac:dyDescent="0.2">
      <c r="B21" s="2"/>
      <c r="C21" s="36" t="s">
        <v>24</v>
      </c>
      <c r="D21" s="39">
        <v>2869973.1972000003</v>
      </c>
      <c r="E21" s="39">
        <v>920117</v>
      </c>
      <c r="F21" s="40">
        <f t="shared" si="4"/>
        <v>3790090.1972000003</v>
      </c>
      <c r="G21" s="39">
        <v>1292532.07</v>
      </c>
      <c r="H21" s="39">
        <v>1256228.71</v>
      </c>
      <c r="I21" s="40">
        <f t="shared" si="5"/>
        <v>2497558.1272</v>
      </c>
    </row>
    <row r="22" spans="2:9" x14ac:dyDescent="0.2">
      <c r="B22" s="2"/>
      <c r="C22" s="36" t="s">
        <v>25</v>
      </c>
      <c r="D22" s="39">
        <v>1163149.0767000001</v>
      </c>
      <c r="E22" s="39">
        <v>150880</v>
      </c>
      <c r="F22" s="40">
        <f t="shared" si="4"/>
        <v>1314029.0767000001</v>
      </c>
      <c r="G22" s="39">
        <v>389834.09</v>
      </c>
      <c r="H22" s="39">
        <v>389834.09</v>
      </c>
      <c r="I22" s="40">
        <f t="shared" si="5"/>
        <v>924194.98670000001</v>
      </c>
    </row>
    <row r="23" spans="2:9" x14ac:dyDescent="0.2">
      <c r="B23" s="2"/>
      <c r="C23" s="36" t="s">
        <v>26</v>
      </c>
      <c r="D23" s="39">
        <v>14271000.4998</v>
      </c>
      <c r="E23" s="39">
        <v>14592409.5</v>
      </c>
      <c r="F23" s="40">
        <f t="shared" si="4"/>
        <v>28863409.9998</v>
      </c>
      <c r="G23" s="39">
        <v>25056854.77</v>
      </c>
      <c r="H23" s="39">
        <v>22194636.559999999</v>
      </c>
      <c r="I23" s="40">
        <f t="shared" si="5"/>
        <v>3806555.2298000008</v>
      </c>
    </row>
    <row r="24" spans="2:9" x14ac:dyDescent="0.2">
      <c r="B24" s="2"/>
      <c r="C24" s="36" t="s">
        <v>27</v>
      </c>
      <c r="D24" s="39">
        <v>1594978.2009000001</v>
      </c>
      <c r="E24" s="39">
        <v>1233898.54</v>
      </c>
      <c r="F24" s="40">
        <f t="shared" si="4"/>
        <v>2828876.7409000001</v>
      </c>
      <c r="G24" s="39">
        <v>1397545.19</v>
      </c>
      <c r="H24" s="39">
        <v>1391013.17</v>
      </c>
      <c r="I24" s="40">
        <f t="shared" si="5"/>
        <v>1431331.5509000001</v>
      </c>
    </row>
    <row r="25" spans="2:9" x14ac:dyDescent="0.2">
      <c r="B25" s="2"/>
      <c r="C25" s="36" t="s">
        <v>28</v>
      </c>
      <c r="D25" s="39">
        <v>0</v>
      </c>
      <c r="E25" s="39">
        <v>81432</v>
      </c>
      <c r="F25" s="40">
        <f t="shared" si="4"/>
        <v>81432</v>
      </c>
      <c r="G25" s="39">
        <v>81432</v>
      </c>
      <c r="H25" s="39">
        <v>81432</v>
      </c>
      <c r="I25" s="40">
        <f t="shared" si="5"/>
        <v>0</v>
      </c>
    </row>
    <row r="26" spans="2:9" x14ac:dyDescent="0.2">
      <c r="B26" s="2"/>
      <c r="C26" s="36" t="s">
        <v>29</v>
      </c>
      <c r="D26" s="39">
        <v>509274.67320000002</v>
      </c>
      <c r="E26" s="39">
        <v>402818</v>
      </c>
      <c r="F26" s="40">
        <f t="shared" si="4"/>
        <v>912092.67320000008</v>
      </c>
      <c r="G26" s="39">
        <v>410859.78</v>
      </c>
      <c r="H26" s="39">
        <v>391444.16</v>
      </c>
      <c r="I26" s="40">
        <f t="shared" si="5"/>
        <v>501232.89320000005</v>
      </c>
    </row>
    <row r="27" spans="2:9" s="8" customFormat="1" x14ac:dyDescent="0.2">
      <c r="B27" s="11" t="s">
        <v>30</v>
      </c>
      <c r="C27" s="37"/>
      <c r="D27" s="41">
        <f>SUM(D28:D36)</f>
        <v>135823794.07139999</v>
      </c>
      <c r="E27" s="41">
        <f t="shared" ref="E27:I27" si="6">SUM(E28:E36)</f>
        <v>41532643.289999999</v>
      </c>
      <c r="F27" s="41">
        <f t="shared" si="6"/>
        <v>177356437.36139998</v>
      </c>
      <c r="G27" s="41">
        <f t="shared" si="6"/>
        <v>144145795.45000002</v>
      </c>
      <c r="H27" s="41">
        <f t="shared" si="6"/>
        <v>142053149.68000001</v>
      </c>
      <c r="I27" s="41">
        <f t="shared" si="6"/>
        <v>33210641.911399998</v>
      </c>
    </row>
    <row r="28" spans="2:9" x14ac:dyDescent="0.2">
      <c r="B28" s="2"/>
      <c r="C28" s="36" t="s">
        <v>31</v>
      </c>
      <c r="D28" s="39">
        <v>45097854.467399999</v>
      </c>
      <c r="E28" s="39">
        <v>-6667058.8600000003</v>
      </c>
      <c r="F28" s="40">
        <f t="shared" ref="F28:F36" si="7">+D28+E28</f>
        <v>38430795.6074</v>
      </c>
      <c r="G28" s="39">
        <v>35251746.310000002</v>
      </c>
      <c r="H28" s="39">
        <v>35251746.310000002</v>
      </c>
      <c r="I28" s="40">
        <f t="shared" ref="I28:I36" si="8">+F28-G28</f>
        <v>3179049.2973999977</v>
      </c>
    </row>
    <row r="29" spans="2:9" x14ac:dyDescent="0.2">
      <c r="B29" s="2"/>
      <c r="C29" s="36" t="s">
        <v>32</v>
      </c>
      <c r="D29" s="39">
        <v>13024106.0415</v>
      </c>
      <c r="E29" s="39">
        <v>4035656.3</v>
      </c>
      <c r="F29" s="40">
        <f t="shared" si="7"/>
        <v>17059762.341499999</v>
      </c>
      <c r="G29" s="39">
        <v>7397281.9199999999</v>
      </c>
      <c r="H29" s="39">
        <v>7397281.9199999999</v>
      </c>
      <c r="I29" s="40">
        <f t="shared" si="8"/>
        <v>9662480.4214999992</v>
      </c>
    </row>
    <row r="30" spans="2:9" x14ac:dyDescent="0.2">
      <c r="B30" s="2"/>
      <c r="C30" s="36" t="s">
        <v>33</v>
      </c>
      <c r="D30" s="39">
        <v>10910692.181700001</v>
      </c>
      <c r="E30" s="39">
        <v>7762826.8499999996</v>
      </c>
      <c r="F30" s="40">
        <f t="shared" si="7"/>
        <v>18673519.0317</v>
      </c>
      <c r="G30" s="39">
        <v>12324576.699999999</v>
      </c>
      <c r="H30" s="39">
        <v>12324576.699999999</v>
      </c>
      <c r="I30" s="40">
        <f t="shared" si="8"/>
        <v>6348942.3317000009</v>
      </c>
    </row>
    <row r="31" spans="2:9" x14ac:dyDescent="0.2">
      <c r="B31" s="2"/>
      <c r="C31" s="36" t="s">
        <v>34</v>
      </c>
      <c r="D31" s="39">
        <v>2393754.9165000003</v>
      </c>
      <c r="E31" s="39">
        <v>1925706</v>
      </c>
      <c r="F31" s="40">
        <f t="shared" si="7"/>
        <v>4319460.9165000003</v>
      </c>
      <c r="G31" s="39">
        <v>3523807.51</v>
      </c>
      <c r="H31" s="39">
        <v>3520581.55</v>
      </c>
      <c r="I31" s="40">
        <f t="shared" si="8"/>
        <v>795653.40650000051</v>
      </c>
    </row>
    <row r="32" spans="2:9" x14ac:dyDescent="0.2">
      <c r="B32" s="2"/>
      <c r="C32" s="36" t="s">
        <v>35</v>
      </c>
      <c r="D32" s="39">
        <v>34100935.329600006</v>
      </c>
      <c r="E32" s="39">
        <v>9119273.3000000007</v>
      </c>
      <c r="F32" s="40">
        <f t="shared" si="7"/>
        <v>43220208.629600003</v>
      </c>
      <c r="G32" s="39">
        <v>34624342.700000003</v>
      </c>
      <c r="H32" s="39">
        <v>33163035.699999999</v>
      </c>
      <c r="I32" s="40">
        <f t="shared" si="8"/>
        <v>8595865.9296000004</v>
      </c>
    </row>
    <row r="33" spans="2:9" x14ac:dyDescent="0.2">
      <c r="B33" s="2"/>
      <c r="C33" s="36" t="s">
        <v>36</v>
      </c>
      <c r="D33" s="39">
        <v>12456522.0603</v>
      </c>
      <c r="E33" s="39">
        <v>4798000</v>
      </c>
      <c r="F33" s="40">
        <f t="shared" si="7"/>
        <v>17254522.0603</v>
      </c>
      <c r="G33" s="39">
        <v>17132258.640000001</v>
      </c>
      <c r="H33" s="39">
        <v>17132258.640000001</v>
      </c>
      <c r="I33" s="40">
        <f t="shared" si="8"/>
        <v>122263.42029999942</v>
      </c>
    </row>
    <row r="34" spans="2:9" x14ac:dyDescent="0.2">
      <c r="B34" s="2"/>
      <c r="C34" s="36" t="s">
        <v>37</v>
      </c>
      <c r="D34" s="39">
        <v>1998630.531</v>
      </c>
      <c r="E34" s="39">
        <v>857139</v>
      </c>
      <c r="F34" s="40">
        <f t="shared" si="7"/>
        <v>2855769.531</v>
      </c>
      <c r="G34" s="39">
        <v>2197279.71</v>
      </c>
      <c r="H34" s="39">
        <v>2182946.61</v>
      </c>
      <c r="I34" s="40">
        <f t="shared" si="8"/>
        <v>658489.821</v>
      </c>
    </row>
    <row r="35" spans="2:9" x14ac:dyDescent="0.2">
      <c r="B35" s="2"/>
      <c r="C35" s="36" t="s">
        <v>38</v>
      </c>
      <c r="D35" s="39">
        <v>14554459.769400001</v>
      </c>
      <c r="E35" s="39">
        <v>17211003.699999999</v>
      </c>
      <c r="F35" s="40">
        <f t="shared" si="7"/>
        <v>31765463.4694</v>
      </c>
      <c r="G35" s="39">
        <v>28366960.75</v>
      </c>
      <c r="H35" s="39">
        <v>28044323.039999999</v>
      </c>
      <c r="I35" s="40">
        <f t="shared" si="8"/>
        <v>3398502.7193999998</v>
      </c>
    </row>
    <row r="36" spans="2:9" x14ac:dyDescent="0.2">
      <c r="B36" s="2"/>
      <c r="C36" s="36" t="s">
        <v>39</v>
      </c>
      <c r="D36" s="39">
        <v>1286838.774</v>
      </c>
      <c r="E36" s="39">
        <v>2490097</v>
      </c>
      <c r="F36" s="40">
        <f t="shared" si="7"/>
        <v>3776935.7740000002</v>
      </c>
      <c r="G36" s="39">
        <v>3327541.21</v>
      </c>
      <c r="H36" s="39">
        <v>3036399.21</v>
      </c>
      <c r="I36" s="40">
        <f t="shared" si="8"/>
        <v>449394.56400000025</v>
      </c>
    </row>
    <row r="37" spans="2:9" s="8" customFormat="1" x14ac:dyDescent="0.2">
      <c r="B37" s="11" t="s">
        <v>40</v>
      </c>
      <c r="C37" s="37"/>
      <c r="D37" s="41">
        <f>SUM(D38:D46)</f>
        <v>34921376.047800004</v>
      </c>
      <c r="E37" s="41">
        <f t="shared" ref="E37:I37" si="9">SUM(E38:E46)</f>
        <v>23743493</v>
      </c>
      <c r="F37" s="41">
        <f t="shared" si="9"/>
        <v>58664869.047799997</v>
      </c>
      <c r="G37" s="41">
        <f t="shared" si="9"/>
        <v>40416225.620000005</v>
      </c>
      <c r="H37" s="41">
        <f t="shared" si="9"/>
        <v>40340285.200000003</v>
      </c>
      <c r="I37" s="41">
        <f t="shared" si="9"/>
        <v>18248643.427799996</v>
      </c>
    </row>
    <row r="38" spans="2:9" x14ac:dyDescent="0.2">
      <c r="B38" s="2"/>
      <c r="C38" s="36" t="s">
        <v>41</v>
      </c>
      <c r="D38" s="40">
        <v>0</v>
      </c>
      <c r="E38" s="40">
        <v>0</v>
      </c>
      <c r="F38" s="40">
        <f t="shared" ref="F38:F46" si="10">+D38+E38</f>
        <v>0</v>
      </c>
      <c r="G38" s="40">
        <v>0</v>
      </c>
      <c r="H38" s="40">
        <v>0</v>
      </c>
      <c r="I38" s="40">
        <f t="shared" ref="I38:I46" si="11">+F38-G38</f>
        <v>0</v>
      </c>
    </row>
    <row r="39" spans="2:9" x14ac:dyDescent="0.2">
      <c r="B39" s="2"/>
      <c r="C39" s="36" t="s">
        <v>42</v>
      </c>
      <c r="D39" s="40">
        <v>0</v>
      </c>
      <c r="E39" s="40">
        <v>0</v>
      </c>
      <c r="F39" s="40">
        <f t="shared" si="10"/>
        <v>0</v>
      </c>
      <c r="G39" s="40">
        <v>0</v>
      </c>
      <c r="H39" s="40">
        <v>0</v>
      </c>
      <c r="I39" s="40">
        <f t="shared" si="11"/>
        <v>0</v>
      </c>
    </row>
    <row r="40" spans="2:9" x14ac:dyDescent="0.2">
      <c r="B40" s="2"/>
      <c r="C40" s="36" t="s">
        <v>43</v>
      </c>
      <c r="D40" s="39">
        <v>7617169.8377999999</v>
      </c>
      <c r="E40" s="39">
        <v>1347001</v>
      </c>
      <c r="F40" s="40">
        <f t="shared" si="10"/>
        <v>8964170.8377999999</v>
      </c>
      <c r="G40" s="39">
        <v>1903891.47</v>
      </c>
      <c r="H40" s="39">
        <v>1890937.8</v>
      </c>
      <c r="I40" s="40">
        <f t="shared" si="11"/>
        <v>7060279.3678000001</v>
      </c>
    </row>
    <row r="41" spans="2:9" x14ac:dyDescent="0.2">
      <c r="B41" s="2"/>
      <c r="C41" s="36" t="s">
        <v>44</v>
      </c>
      <c r="D41" s="39">
        <v>14550466.030199999</v>
      </c>
      <c r="E41" s="39">
        <v>8905091</v>
      </c>
      <c r="F41" s="40">
        <f t="shared" si="10"/>
        <v>23455557.030199997</v>
      </c>
      <c r="G41" s="39">
        <v>18275623.420000002</v>
      </c>
      <c r="H41" s="39">
        <v>18216725.670000002</v>
      </c>
      <c r="I41" s="40">
        <f t="shared" si="11"/>
        <v>5179933.6101999953</v>
      </c>
    </row>
    <row r="42" spans="2:9" x14ac:dyDescent="0.2">
      <c r="B42" s="2"/>
      <c r="C42" s="36" t="s">
        <v>45</v>
      </c>
      <c r="D42" s="39">
        <v>9508094.0189999994</v>
      </c>
      <c r="E42" s="39">
        <v>4050000</v>
      </c>
      <c r="F42" s="40">
        <f t="shared" si="10"/>
        <v>13558094.018999999</v>
      </c>
      <c r="G42" s="39">
        <v>9857654.7100000009</v>
      </c>
      <c r="H42" s="39">
        <v>9857654.7100000009</v>
      </c>
      <c r="I42" s="40">
        <f t="shared" si="11"/>
        <v>3700439.3089999985</v>
      </c>
    </row>
    <row r="43" spans="2:9" x14ac:dyDescent="0.2">
      <c r="B43" s="2"/>
      <c r="C43" s="36" t="s">
        <v>46</v>
      </c>
      <c r="D43" s="39">
        <v>0</v>
      </c>
      <c r="E43" s="39">
        <v>9700001</v>
      </c>
      <c r="F43" s="40">
        <f t="shared" si="10"/>
        <v>9700001</v>
      </c>
      <c r="G43" s="39">
        <v>7875249.4100000001</v>
      </c>
      <c r="H43" s="39">
        <v>7875249.4100000001</v>
      </c>
      <c r="I43" s="40">
        <f t="shared" si="11"/>
        <v>1824751.5899999999</v>
      </c>
    </row>
    <row r="44" spans="2:9" x14ac:dyDescent="0.2">
      <c r="B44" s="2"/>
      <c r="C44" s="36" t="s">
        <v>47</v>
      </c>
      <c r="D44" s="40">
        <v>0</v>
      </c>
      <c r="E44" s="40">
        <v>0</v>
      </c>
      <c r="F44" s="40">
        <f t="shared" si="10"/>
        <v>0</v>
      </c>
      <c r="G44" s="40">
        <v>0</v>
      </c>
      <c r="H44" s="40">
        <v>0</v>
      </c>
      <c r="I44" s="40">
        <f t="shared" si="11"/>
        <v>0</v>
      </c>
    </row>
    <row r="45" spans="2:9" x14ac:dyDescent="0.2">
      <c r="B45" s="2"/>
      <c r="C45" s="36" t="s">
        <v>48</v>
      </c>
      <c r="D45" s="39">
        <v>3245646.1607999997</v>
      </c>
      <c r="E45" s="39">
        <v>-258600</v>
      </c>
      <c r="F45" s="40">
        <f t="shared" si="10"/>
        <v>2987046.1607999997</v>
      </c>
      <c r="G45" s="39">
        <v>2503806.61</v>
      </c>
      <c r="H45" s="39">
        <v>2499717.61</v>
      </c>
      <c r="I45" s="40">
        <f t="shared" si="11"/>
        <v>483239.55079999985</v>
      </c>
    </row>
    <row r="46" spans="2:9" x14ac:dyDescent="0.2">
      <c r="B46" s="2"/>
      <c r="C46" s="36" t="s">
        <v>49</v>
      </c>
      <c r="D46" s="40">
        <v>0</v>
      </c>
      <c r="E46" s="40">
        <v>0</v>
      </c>
      <c r="F46" s="40">
        <f t="shared" si="10"/>
        <v>0</v>
      </c>
      <c r="G46" s="40">
        <v>0</v>
      </c>
      <c r="H46" s="40">
        <v>0</v>
      </c>
      <c r="I46" s="40">
        <f t="shared" si="11"/>
        <v>0</v>
      </c>
    </row>
    <row r="47" spans="2:9" s="8" customFormat="1" x14ac:dyDescent="0.2">
      <c r="B47" s="11" t="s">
        <v>50</v>
      </c>
      <c r="C47" s="37"/>
      <c r="D47" s="41">
        <f>SUM(D48:D56)</f>
        <v>9806218.9766999986</v>
      </c>
      <c r="E47" s="41">
        <f t="shared" ref="E47:I47" si="12">SUM(E48:E56)</f>
        <v>2648448.73</v>
      </c>
      <c r="F47" s="41">
        <f t="shared" si="12"/>
        <v>12454667.706699999</v>
      </c>
      <c r="G47" s="41">
        <f t="shared" si="12"/>
        <v>4143231.2600000002</v>
      </c>
      <c r="H47" s="41">
        <f t="shared" si="12"/>
        <v>4057822.49</v>
      </c>
      <c r="I47" s="41">
        <f t="shared" si="12"/>
        <v>8311436.4466999993</v>
      </c>
    </row>
    <row r="48" spans="2:9" x14ac:dyDescent="0.2">
      <c r="B48" s="2"/>
      <c r="C48" s="36" t="s">
        <v>51</v>
      </c>
      <c r="D48" s="39">
        <v>1242421.3476</v>
      </c>
      <c r="E48" s="39">
        <v>2047075.73</v>
      </c>
      <c r="F48" s="40">
        <f t="shared" ref="F48:F56" si="13">+D48+E48</f>
        <v>3289497.0776</v>
      </c>
      <c r="G48" s="39">
        <v>1901994.96</v>
      </c>
      <c r="H48" s="39">
        <v>1883034.76</v>
      </c>
      <c r="I48" s="40">
        <f t="shared" ref="I48:I56" si="14">+F48-G48</f>
        <v>1387502.1176</v>
      </c>
    </row>
    <row r="49" spans="2:9" x14ac:dyDescent="0.2">
      <c r="B49" s="2"/>
      <c r="C49" s="36" t="s">
        <v>52</v>
      </c>
      <c r="D49" s="39">
        <v>117029.60279999999</v>
      </c>
      <c r="E49" s="39">
        <v>128003</v>
      </c>
      <c r="F49" s="40">
        <f t="shared" si="13"/>
        <v>245032.60279999999</v>
      </c>
      <c r="G49" s="39">
        <v>62574.400000000001</v>
      </c>
      <c r="H49" s="39">
        <v>61458.8</v>
      </c>
      <c r="I49" s="40">
        <f t="shared" si="14"/>
        <v>182458.2028</v>
      </c>
    </row>
    <row r="50" spans="2:9" x14ac:dyDescent="0.2">
      <c r="B50" s="2"/>
      <c r="C50" s="36" t="s">
        <v>53</v>
      </c>
      <c r="D50" s="39">
        <v>0</v>
      </c>
      <c r="E50" s="39">
        <v>167002</v>
      </c>
      <c r="F50" s="40">
        <f t="shared" si="13"/>
        <v>167002</v>
      </c>
      <c r="G50" s="39">
        <v>112605.73</v>
      </c>
      <c r="H50" s="39">
        <v>112605.73</v>
      </c>
      <c r="I50" s="40">
        <f t="shared" si="14"/>
        <v>54396.270000000004</v>
      </c>
    </row>
    <row r="51" spans="2:9" x14ac:dyDescent="0.2">
      <c r="B51" s="2"/>
      <c r="C51" s="36" t="s">
        <v>54</v>
      </c>
      <c r="D51" s="39">
        <v>7419385.8674999997</v>
      </c>
      <c r="E51" s="39">
        <v>-1157725</v>
      </c>
      <c r="F51" s="40">
        <f t="shared" si="13"/>
        <v>6261660.8674999997</v>
      </c>
      <c r="G51" s="39">
        <v>1203272.54</v>
      </c>
      <c r="H51" s="39">
        <v>1203272.54</v>
      </c>
      <c r="I51" s="40">
        <f t="shared" si="14"/>
        <v>5058388.3274999997</v>
      </c>
    </row>
    <row r="52" spans="2:9" x14ac:dyDescent="0.2">
      <c r="B52" s="2"/>
      <c r="C52" s="36" t="s">
        <v>55</v>
      </c>
      <c r="D52" s="40">
        <v>0</v>
      </c>
      <c r="E52" s="40">
        <v>0</v>
      </c>
      <c r="F52" s="40">
        <f t="shared" si="13"/>
        <v>0</v>
      </c>
      <c r="G52" s="40">
        <v>0</v>
      </c>
      <c r="H52" s="40">
        <v>0</v>
      </c>
      <c r="I52" s="40">
        <f t="shared" si="14"/>
        <v>0</v>
      </c>
    </row>
    <row r="53" spans="2:9" x14ac:dyDescent="0.2">
      <c r="B53" s="2"/>
      <c r="C53" s="36" t="s">
        <v>56</v>
      </c>
      <c r="D53" s="39">
        <v>866132.1584999999</v>
      </c>
      <c r="E53" s="39">
        <v>758492</v>
      </c>
      <c r="F53" s="40">
        <f t="shared" si="13"/>
        <v>1624624.1584999999</v>
      </c>
      <c r="G53" s="39">
        <v>858366.7</v>
      </c>
      <c r="H53" s="39">
        <v>793033.73</v>
      </c>
      <c r="I53" s="40">
        <f t="shared" si="14"/>
        <v>766257.45849999995</v>
      </c>
    </row>
    <row r="54" spans="2:9" x14ac:dyDescent="0.2">
      <c r="B54" s="2"/>
      <c r="C54" s="36" t="s">
        <v>57</v>
      </c>
      <c r="D54" s="40">
        <v>0</v>
      </c>
      <c r="E54" s="40">
        <v>0</v>
      </c>
      <c r="F54" s="40">
        <f t="shared" si="13"/>
        <v>0</v>
      </c>
      <c r="G54" s="40">
        <v>0</v>
      </c>
      <c r="H54" s="40">
        <v>0</v>
      </c>
      <c r="I54" s="40">
        <f t="shared" si="14"/>
        <v>0</v>
      </c>
    </row>
    <row r="55" spans="2:9" x14ac:dyDescent="0.2">
      <c r="B55" s="2"/>
      <c r="C55" s="36" t="s">
        <v>58</v>
      </c>
      <c r="D55" s="39">
        <v>161250.00029999999</v>
      </c>
      <c r="E55" s="39">
        <v>700000</v>
      </c>
      <c r="F55" s="40">
        <f t="shared" si="13"/>
        <v>861250.00029999996</v>
      </c>
      <c r="G55" s="40">
        <v>0</v>
      </c>
      <c r="H55" s="40">
        <v>0</v>
      </c>
      <c r="I55" s="40">
        <f t="shared" si="14"/>
        <v>861250.00029999996</v>
      </c>
    </row>
    <row r="56" spans="2:9" x14ac:dyDescent="0.2">
      <c r="B56" s="2"/>
      <c r="C56" s="36" t="s">
        <v>59</v>
      </c>
      <c r="D56" s="39">
        <v>0</v>
      </c>
      <c r="E56" s="39">
        <v>5601</v>
      </c>
      <c r="F56" s="40">
        <f t="shared" si="13"/>
        <v>5601</v>
      </c>
      <c r="G56" s="39">
        <v>4416.93</v>
      </c>
      <c r="H56" s="39">
        <v>4416.93</v>
      </c>
      <c r="I56" s="40">
        <f t="shared" si="14"/>
        <v>1184.0699999999997</v>
      </c>
    </row>
    <row r="57" spans="2:9" s="8" customFormat="1" x14ac:dyDescent="0.2">
      <c r="B57" s="11" t="s">
        <v>60</v>
      </c>
      <c r="C57" s="37"/>
      <c r="D57" s="41">
        <f>SUM(D58:D60)</f>
        <v>88827576.659999996</v>
      </c>
      <c r="E57" s="41">
        <f t="shared" ref="E57:I57" si="15">SUM(E58:E60)</f>
        <v>-12145885.68</v>
      </c>
      <c r="F57" s="41">
        <f t="shared" si="15"/>
        <v>76681690.979999989</v>
      </c>
      <c r="G57" s="41">
        <f t="shared" si="15"/>
        <v>55468980.829999998</v>
      </c>
      <c r="H57" s="41">
        <f t="shared" si="15"/>
        <v>55468980.829999998</v>
      </c>
      <c r="I57" s="41">
        <f t="shared" si="15"/>
        <v>21212710.149999991</v>
      </c>
    </row>
    <row r="58" spans="2:9" x14ac:dyDescent="0.2">
      <c r="B58" s="2"/>
      <c r="C58" s="36" t="s">
        <v>61</v>
      </c>
      <c r="D58" s="40">
        <v>0</v>
      </c>
      <c r="E58" s="40">
        <v>0</v>
      </c>
      <c r="F58" s="40">
        <f t="shared" ref="F58:F60" si="16">+D58+E58</f>
        <v>0</v>
      </c>
      <c r="G58" s="40">
        <v>0</v>
      </c>
      <c r="H58" s="40">
        <v>0</v>
      </c>
      <c r="I58" s="40">
        <f t="shared" ref="I58:I60" si="17">+F58-G58</f>
        <v>0</v>
      </c>
    </row>
    <row r="59" spans="2:9" x14ac:dyDescent="0.2">
      <c r="B59" s="2"/>
      <c r="C59" s="36" t="s">
        <v>62</v>
      </c>
      <c r="D59" s="39">
        <v>88827576.659999996</v>
      </c>
      <c r="E59" s="39">
        <v>-12145885.68</v>
      </c>
      <c r="F59" s="40">
        <f t="shared" si="16"/>
        <v>76681690.979999989</v>
      </c>
      <c r="G59" s="39">
        <v>55468980.829999998</v>
      </c>
      <c r="H59" s="39">
        <v>55468980.829999998</v>
      </c>
      <c r="I59" s="40">
        <f t="shared" si="17"/>
        <v>21212710.149999991</v>
      </c>
    </row>
    <row r="60" spans="2:9" x14ac:dyDescent="0.2">
      <c r="B60" s="2"/>
      <c r="C60" s="36" t="s">
        <v>63</v>
      </c>
      <c r="D60" s="40">
        <v>0</v>
      </c>
      <c r="E60" s="40">
        <v>0</v>
      </c>
      <c r="F60" s="40">
        <f t="shared" si="16"/>
        <v>0</v>
      </c>
      <c r="G60" s="40">
        <v>0</v>
      </c>
      <c r="H60" s="40">
        <v>0</v>
      </c>
      <c r="I60" s="40">
        <f t="shared" si="17"/>
        <v>0</v>
      </c>
    </row>
    <row r="61" spans="2:9" s="8" customFormat="1" x14ac:dyDescent="0.2">
      <c r="B61" s="11" t="s">
        <v>64</v>
      </c>
      <c r="C61" s="37"/>
      <c r="D61" s="41">
        <f>SUM(D62:D68)</f>
        <v>0</v>
      </c>
      <c r="E61" s="41">
        <f t="shared" ref="E61:I61" si="18">SUM(E62:E68)</f>
        <v>0</v>
      </c>
      <c r="F61" s="41">
        <f t="shared" si="18"/>
        <v>0</v>
      </c>
      <c r="G61" s="41">
        <f t="shared" si="18"/>
        <v>0</v>
      </c>
      <c r="H61" s="41">
        <f t="shared" si="18"/>
        <v>0</v>
      </c>
      <c r="I61" s="41">
        <f t="shared" si="18"/>
        <v>0</v>
      </c>
    </row>
    <row r="62" spans="2:9" x14ac:dyDescent="0.2">
      <c r="B62" s="2"/>
      <c r="C62" s="36" t="s">
        <v>65</v>
      </c>
      <c r="D62" s="40">
        <v>0</v>
      </c>
      <c r="E62" s="40">
        <v>0</v>
      </c>
      <c r="F62" s="40">
        <f t="shared" ref="F62:F68" si="19">+D62+E62</f>
        <v>0</v>
      </c>
      <c r="G62" s="40">
        <v>0</v>
      </c>
      <c r="H62" s="40">
        <v>0</v>
      </c>
      <c r="I62" s="40">
        <f t="shared" ref="I62:I68" si="20">+F62-G62</f>
        <v>0</v>
      </c>
    </row>
    <row r="63" spans="2:9" x14ac:dyDescent="0.2">
      <c r="B63" s="2"/>
      <c r="C63" s="36" t="s">
        <v>66</v>
      </c>
      <c r="D63" s="40">
        <v>0</v>
      </c>
      <c r="E63" s="40">
        <v>0</v>
      </c>
      <c r="F63" s="40">
        <f t="shared" si="19"/>
        <v>0</v>
      </c>
      <c r="G63" s="40">
        <v>0</v>
      </c>
      <c r="H63" s="40">
        <v>0</v>
      </c>
      <c r="I63" s="40">
        <f t="shared" si="20"/>
        <v>0</v>
      </c>
    </row>
    <row r="64" spans="2:9" x14ac:dyDescent="0.2">
      <c r="B64" s="2"/>
      <c r="C64" s="36" t="s">
        <v>67</v>
      </c>
      <c r="D64" s="40">
        <v>0</v>
      </c>
      <c r="E64" s="40">
        <v>0</v>
      </c>
      <c r="F64" s="40">
        <f t="shared" si="19"/>
        <v>0</v>
      </c>
      <c r="G64" s="40">
        <v>0</v>
      </c>
      <c r="H64" s="40">
        <v>0</v>
      </c>
      <c r="I64" s="40">
        <f t="shared" si="20"/>
        <v>0</v>
      </c>
    </row>
    <row r="65" spans="2:9" x14ac:dyDescent="0.2">
      <c r="B65" s="2"/>
      <c r="C65" s="36" t="s">
        <v>68</v>
      </c>
      <c r="D65" s="40">
        <v>0</v>
      </c>
      <c r="E65" s="40">
        <v>0</v>
      </c>
      <c r="F65" s="40">
        <f t="shared" si="19"/>
        <v>0</v>
      </c>
      <c r="G65" s="40">
        <v>0</v>
      </c>
      <c r="H65" s="40">
        <v>0</v>
      </c>
      <c r="I65" s="40">
        <f t="shared" si="20"/>
        <v>0</v>
      </c>
    </row>
    <row r="66" spans="2:9" x14ac:dyDescent="0.2">
      <c r="B66" s="2"/>
      <c r="C66" s="36" t="s">
        <v>69</v>
      </c>
      <c r="D66" s="40">
        <v>0</v>
      </c>
      <c r="E66" s="40">
        <v>0</v>
      </c>
      <c r="F66" s="40">
        <f t="shared" si="19"/>
        <v>0</v>
      </c>
      <c r="G66" s="40">
        <v>0</v>
      </c>
      <c r="H66" s="40">
        <v>0</v>
      </c>
      <c r="I66" s="40">
        <f t="shared" si="20"/>
        <v>0</v>
      </c>
    </row>
    <row r="67" spans="2:9" x14ac:dyDescent="0.2">
      <c r="B67" s="2"/>
      <c r="C67" s="36" t="s">
        <v>70</v>
      </c>
      <c r="D67" s="40">
        <v>0</v>
      </c>
      <c r="E67" s="40">
        <v>0</v>
      </c>
      <c r="F67" s="40">
        <f t="shared" si="19"/>
        <v>0</v>
      </c>
      <c r="G67" s="40">
        <v>0</v>
      </c>
      <c r="H67" s="40">
        <v>0</v>
      </c>
      <c r="I67" s="40">
        <f t="shared" si="20"/>
        <v>0</v>
      </c>
    </row>
    <row r="68" spans="2:9" x14ac:dyDescent="0.2">
      <c r="B68" s="2"/>
      <c r="C68" s="36" t="s">
        <v>71</v>
      </c>
      <c r="D68" s="40">
        <v>0</v>
      </c>
      <c r="E68" s="40">
        <v>0</v>
      </c>
      <c r="F68" s="40">
        <f t="shared" si="19"/>
        <v>0</v>
      </c>
      <c r="G68" s="40">
        <v>0</v>
      </c>
      <c r="H68" s="40">
        <v>0</v>
      </c>
      <c r="I68" s="40">
        <f t="shared" si="20"/>
        <v>0</v>
      </c>
    </row>
    <row r="69" spans="2:9" s="8" customFormat="1" x14ac:dyDescent="0.2">
      <c r="B69" s="11" t="s">
        <v>72</v>
      </c>
      <c r="C69" s="37"/>
      <c r="D69" s="41">
        <f>SUM(D70:D72)</f>
        <v>0</v>
      </c>
      <c r="E69" s="41">
        <f t="shared" ref="E69:I69" si="21">SUM(E70:E72)</f>
        <v>0</v>
      </c>
      <c r="F69" s="41">
        <f t="shared" si="21"/>
        <v>0</v>
      </c>
      <c r="G69" s="41">
        <f t="shared" si="21"/>
        <v>0</v>
      </c>
      <c r="H69" s="41">
        <f t="shared" si="21"/>
        <v>0</v>
      </c>
      <c r="I69" s="41">
        <f t="shared" si="21"/>
        <v>0</v>
      </c>
    </row>
    <row r="70" spans="2:9" x14ac:dyDescent="0.2">
      <c r="B70" s="2"/>
      <c r="C70" s="36" t="s">
        <v>73</v>
      </c>
      <c r="D70" s="40">
        <v>0</v>
      </c>
      <c r="E70" s="40">
        <v>0</v>
      </c>
      <c r="F70" s="40">
        <f t="shared" ref="F70:F72" si="22">+D70+E70</f>
        <v>0</v>
      </c>
      <c r="G70" s="40">
        <v>0</v>
      </c>
      <c r="H70" s="40">
        <v>0</v>
      </c>
      <c r="I70" s="40">
        <f t="shared" ref="I70:I72" si="23">+F70-G70</f>
        <v>0</v>
      </c>
    </row>
    <row r="71" spans="2:9" x14ac:dyDescent="0.2">
      <c r="B71" s="2"/>
      <c r="C71" s="36" t="s">
        <v>74</v>
      </c>
      <c r="D71" s="40">
        <v>0</v>
      </c>
      <c r="E71" s="40">
        <v>0</v>
      </c>
      <c r="F71" s="40">
        <f t="shared" si="22"/>
        <v>0</v>
      </c>
      <c r="G71" s="40">
        <v>0</v>
      </c>
      <c r="H71" s="40">
        <v>0</v>
      </c>
      <c r="I71" s="40">
        <f t="shared" si="23"/>
        <v>0</v>
      </c>
    </row>
    <row r="72" spans="2:9" x14ac:dyDescent="0.2">
      <c r="B72" s="2"/>
      <c r="C72" s="36" t="s">
        <v>75</v>
      </c>
      <c r="D72" s="40">
        <v>0</v>
      </c>
      <c r="E72" s="40">
        <v>0</v>
      </c>
      <c r="F72" s="40">
        <f t="shared" si="22"/>
        <v>0</v>
      </c>
      <c r="G72" s="40">
        <v>0</v>
      </c>
      <c r="H72" s="40">
        <v>0</v>
      </c>
      <c r="I72" s="40">
        <f t="shared" si="23"/>
        <v>0</v>
      </c>
    </row>
    <row r="73" spans="2:9" s="8" customFormat="1" x14ac:dyDescent="0.2">
      <c r="B73" s="11" t="s">
        <v>76</v>
      </c>
      <c r="C73" s="37"/>
      <c r="D73" s="41">
        <f>SUM(D74:D80)</f>
        <v>8767366.1099999994</v>
      </c>
      <c r="E73" s="41">
        <f t="shared" ref="E73:I73" si="24">SUM(E74:E80)</f>
        <v>4864339.5200000005</v>
      </c>
      <c r="F73" s="41">
        <f t="shared" si="24"/>
        <v>13631705.630000001</v>
      </c>
      <c r="G73" s="41">
        <f t="shared" si="24"/>
        <v>8538075.5800000001</v>
      </c>
      <c r="H73" s="41">
        <f t="shared" si="24"/>
        <v>8538075.5800000001</v>
      </c>
      <c r="I73" s="41">
        <f t="shared" si="24"/>
        <v>5093630.0500000007</v>
      </c>
    </row>
    <row r="74" spans="2:9" x14ac:dyDescent="0.2">
      <c r="B74" s="2"/>
      <c r="C74" s="36" t="s">
        <v>77</v>
      </c>
      <c r="D74" s="39">
        <v>6688678.4100000001</v>
      </c>
      <c r="E74" s="39">
        <v>4459119.9400000004</v>
      </c>
      <c r="F74" s="40">
        <f t="shared" ref="F74:F80" si="25">+D74+E74</f>
        <v>11147798.350000001</v>
      </c>
      <c r="G74" s="39">
        <v>6688678.4100000001</v>
      </c>
      <c r="H74" s="39">
        <v>6688678.4100000001</v>
      </c>
      <c r="I74" s="40">
        <f t="shared" ref="I74:I80" si="26">+F74-G74</f>
        <v>4459119.9400000013</v>
      </c>
    </row>
    <row r="75" spans="2:9" x14ac:dyDescent="0.2">
      <c r="B75" s="2"/>
      <c r="C75" s="36" t="s">
        <v>78</v>
      </c>
      <c r="D75" s="39">
        <v>2078687.7</v>
      </c>
      <c r="E75" s="39">
        <v>405219.58</v>
      </c>
      <c r="F75" s="40">
        <f t="shared" si="25"/>
        <v>2483907.2799999998</v>
      </c>
      <c r="G75" s="39">
        <v>1849397.17</v>
      </c>
      <c r="H75" s="39">
        <v>1849397.17</v>
      </c>
      <c r="I75" s="40">
        <f t="shared" si="26"/>
        <v>634510.10999999987</v>
      </c>
    </row>
    <row r="76" spans="2:9" x14ac:dyDescent="0.2">
      <c r="B76" s="2"/>
      <c r="C76" s="36" t="s">
        <v>79</v>
      </c>
      <c r="D76" s="40">
        <v>0</v>
      </c>
      <c r="E76" s="40">
        <v>0</v>
      </c>
      <c r="F76" s="40">
        <f t="shared" si="25"/>
        <v>0</v>
      </c>
      <c r="G76" s="40">
        <v>0</v>
      </c>
      <c r="H76" s="40">
        <v>0</v>
      </c>
      <c r="I76" s="40">
        <f t="shared" si="26"/>
        <v>0</v>
      </c>
    </row>
    <row r="77" spans="2:9" x14ac:dyDescent="0.2">
      <c r="B77" s="2"/>
      <c r="C77" s="36" t="s">
        <v>80</v>
      </c>
      <c r="D77" s="40">
        <v>0</v>
      </c>
      <c r="E77" s="40">
        <v>0</v>
      </c>
      <c r="F77" s="40">
        <f t="shared" si="25"/>
        <v>0</v>
      </c>
      <c r="G77" s="40">
        <v>0</v>
      </c>
      <c r="H77" s="40">
        <v>0</v>
      </c>
      <c r="I77" s="40">
        <f t="shared" si="26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25"/>
        <v>0</v>
      </c>
      <c r="G78" s="6">
        <v>0</v>
      </c>
      <c r="H78" s="6">
        <v>0</v>
      </c>
      <c r="I78" s="6">
        <f t="shared" si="26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25"/>
        <v>0</v>
      </c>
      <c r="G79" s="6">
        <v>0</v>
      </c>
      <c r="H79" s="6">
        <v>0</v>
      </c>
      <c r="I79" s="6">
        <f t="shared" si="26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25"/>
        <v>0</v>
      </c>
      <c r="G80" s="6">
        <v>0</v>
      </c>
      <c r="H80" s="6">
        <v>0</v>
      </c>
      <c r="I80" s="6">
        <f t="shared" si="26"/>
        <v>0</v>
      </c>
    </row>
    <row r="81" spans="2:9" ht="12.75" thickBot="1" x14ac:dyDescent="0.25">
      <c r="B81" s="12" t="s">
        <v>84</v>
      </c>
      <c r="C81" s="13"/>
      <c r="D81" s="7">
        <f>+D9+D17+D27+D37+D47+D57+D61+D69+D73</f>
        <v>415217401.99290001</v>
      </c>
      <c r="E81" s="7">
        <f t="shared" ref="E81:I81" si="27">+E9+E17+E27+E37+E47+E57+E61+E69+E73</f>
        <v>127111751.19999997</v>
      </c>
      <c r="F81" s="7">
        <f t="shared" si="27"/>
        <v>542329153.19290006</v>
      </c>
      <c r="G81" s="7">
        <f t="shared" si="27"/>
        <v>406906861.5</v>
      </c>
      <c r="H81" s="7">
        <f t="shared" si="27"/>
        <v>401433384.73999995</v>
      </c>
      <c r="I81" s="7">
        <f t="shared" si="27"/>
        <v>135422291.69289997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59055118110236227" right="0.59055118110236227" top="0.39370078740157483" bottom="0.39370078740157483" header="0.31496062992125984" footer="0.31496062992125984"/>
  <pageSetup scale="56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2018-10-12T16:37:05Z</cp:lastPrinted>
  <dcterms:created xsi:type="dcterms:W3CDTF">2015-10-07T18:40:37Z</dcterms:created>
  <dcterms:modified xsi:type="dcterms:W3CDTF">2018-10-30T01:09:30Z</dcterms:modified>
</cp:coreProperties>
</file>