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5" yWindow="-90" windowWidth="12915" windowHeight="9660" activeTab="1"/>
  </bookViews>
  <sheets>
    <sheet name="NOTA EA-01 Y EA-02" sheetId="7" r:id="rId1"/>
    <sheet name="NOTA EA-03" sheetId="8" r:id="rId2"/>
  </sheets>
  <calcPr calcId="144525"/>
</workbook>
</file>

<file path=xl/calcChain.xml><?xml version="1.0" encoding="utf-8"?>
<calcChain xmlns="http://schemas.openxmlformats.org/spreadsheetml/2006/main">
  <c r="I67" i="8" l="1"/>
  <c r="F67" i="8"/>
  <c r="I62" i="8"/>
  <c r="F62" i="8"/>
  <c r="H53" i="7" l="1"/>
  <c r="G53" i="7"/>
  <c r="F58" i="8"/>
  <c r="F54" i="8"/>
  <c r="F48" i="8"/>
  <c r="F40" i="8"/>
  <c r="F28" i="8"/>
  <c r="F17" i="8"/>
  <c r="G49" i="7"/>
  <c r="G30" i="7"/>
  <c r="G26" i="7"/>
  <c r="G21" i="7"/>
  <c r="G15" i="7"/>
  <c r="F70" i="8" l="1"/>
  <c r="G33" i="7"/>
  <c r="G56" i="7"/>
  <c r="F42" i="8"/>
  <c r="I17" i="8"/>
  <c r="B54" i="8"/>
  <c r="B58" i="8" s="1"/>
  <c r="B62" i="8" s="1"/>
  <c r="C21" i="7"/>
  <c r="C26" i="7" s="1"/>
  <c r="C30" i="7" s="1"/>
  <c r="C49" i="7" s="1"/>
  <c r="C53" i="7" s="1"/>
  <c r="F73" i="8" l="1"/>
  <c r="G52" i="8" s="1"/>
  <c r="H49" i="7"/>
  <c r="H56" i="7" s="1"/>
  <c r="G22" i="8" l="1"/>
  <c r="G33" i="8"/>
  <c r="G32" i="8"/>
  <c r="G20" i="8"/>
  <c r="G16" i="8"/>
  <c r="G25" i="8"/>
  <c r="G51" i="8"/>
  <c r="G31" i="8"/>
  <c r="G26" i="8"/>
  <c r="G15" i="8"/>
  <c r="G37" i="8"/>
  <c r="G47" i="8"/>
  <c r="G13" i="8"/>
  <c r="G35" i="8"/>
  <c r="G38" i="8"/>
  <c r="G23" i="8"/>
  <c r="G53" i="8"/>
  <c r="G66" i="8"/>
  <c r="G57" i="8"/>
  <c r="G61" i="8"/>
  <c r="G36" i="8"/>
  <c r="G21" i="8"/>
  <c r="G39" i="8"/>
  <c r="G14" i="8"/>
  <c r="G27" i="8"/>
  <c r="G24" i="8"/>
  <c r="G34" i="8"/>
  <c r="H21" i="7"/>
  <c r="G73" i="8" l="1"/>
  <c r="I58" i="8"/>
  <c r="I54" i="8"/>
  <c r="I48" i="8"/>
  <c r="I40" i="8"/>
  <c r="I28" i="8"/>
  <c r="H30" i="7"/>
  <c r="H26" i="7"/>
  <c r="H15" i="7"/>
  <c r="I70" i="8" l="1"/>
  <c r="I42" i="8"/>
  <c r="H33" i="7"/>
  <c r="I73" i="8" l="1"/>
  <c r="J61" i="8" l="1"/>
  <c r="J66" i="8"/>
  <c r="J57" i="8"/>
  <c r="J15" i="8"/>
  <c r="J23" i="8"/>
  <c r="J36" i="8"/>
  <c r="J34" i="8"/>
  <c r="J47" i="8"/>
  <c r="J20" i="8"/>
  <c r="J37" i="8"/>
  <c r="J25" i="8"/>
  <c r="J16" i="8"/>
  <c r="J31" i="8"/>
  <c r="J35" i="8"/>
  <c r="J33" i="8"/>
  <c r="J51" i="8"/>
  <c r="J14" i="8"/>
  <c r="J26" i="8"/>
  <c r="J24" i="8"/>
  <c r="J52" i="8"/>
  <c r="J21" i="8"/>
  <c r="J27" i="8"/>
  <c r="J39" i="8"/>
  <c r="J32" i="8"/>
  <c r="J53" i="8"/>
  <c r="J22" i="8"/>
  <c r="J13" i="8"/>
  <c r="J38" i="8"/>
  <c r="J73" i="8" l="1"/>
</calcChain>
</file>

<file path=xl/sharedStrings.xml><?xml version="1.0" encoding="utf-8"?>
<sst xmlns="http://schemas.openxmlformats.org/spreadsheetml/2006/main" count="112" uniqueCount="86">
  <si>
    <t>Cuenta</t>
  </si>
  <si>
    <t>.</t>
  </si>
  <si>
    <t>(1)</t>
  </si>
  <si>
    <t>Descripción</t>
  </si>
  <si>
    <t>Nota EA-01 - Ingresos de Gestión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</si>
  <si>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</si>
  <si>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</si>
  <si>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</si>
  <si>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</si>
  <si>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</si>
  <si>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</si>
  <si>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OTROS DERECHOS</t>
  </si>
  <si>
    <t>PRODUCTOS DE TIPO CORRIENTE</t>
  </si>
  <si>
    <t xml:space="preserve">PRODUCTOS DERIVADOS DEL USO Y APROVECHAMIENTO DE BIENES NO SUJETOS A RÉGIMEN DE </t>
  </si>
  <si>
    <t>DOMINIO PÚBLICO</t>
  </si>
  <si>
    <t>APROVECHAMIENTOS DE TIPO CORRIENTE</t>
  </si>
  <si>
    <t>OTROS APROVECHAMIENTOS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</si>
  <si>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</si>
  <si>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</si>
  <si>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</si>
  <si>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</si>
  <si>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</si>
  <si>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</si>
  <si>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</si>
  <si>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</si>
  <si>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</si>
  <si>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</si>
  <si>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</si>
  <si>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</si>
  <si>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</si>
  <si>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</si>
  <si>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</si>
  <si>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</si>
  <si>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</si>
  <si>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</si>
  <si>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</si>
  <si>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</si>
  <si>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</si>
  <si>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</si>
  <si>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</si>
  <si>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</si>
  <si>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</si>
  <si>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</si>
  <si>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</si>
  <si>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GASTOS Y OTRAS PÉRDIDAS</t>
  </si>
  <si>
    <t>Nota EA-02 - Otros Ingresos</t>
  </si>
  <si>
    <t>Presidencia Municipal de Zaragoza</t>
  </si>
  <si>
    <t>MATERIAS PRIMAS Y MATERIALES DE PRODUCCIÓN Y COMERCIALIZACIÓN</t>
  </si>
  <si>
    <t>SUBSIDIOS Y SUBVENCIONES</t>
  </si>
  <si>
    <t>SUBSIDIOS</t>
  </si>
  <si>
    <t>BECAS</t>
  </si>
  <si>
    <t>AYUDAS SOCIALES A INSTITUCIONES</t>
  </si>
  <si>
    <t>PENSIONES Y JUBILACIONES</t>
  </si>
  <si>
    <t>PENSIONES</t>
  </si>
  <si>
    <t>Ref.</t>
  </si>
  <si>
    <t xml:space="preserve"> </t>
  </si>
  <si>
    <t>Acumulado</t>
  </si>
  <si>
    <t>Monto Acum</t>
  </si>
  <si>
    <t>OTRAS PRESTACIONES SOCIALES Y ECONOMICAS</t>
  </si>
  <si>
    <t>DERECHOS POR USO, GOCE APROVECHAMIENTO O EXPLOTACION DE BIENES DOMINIO PUBLICO</t>
  </si>
  <si>
    <t>OTROS INGRESOS Y BENEFICIOS VARIOS</t>
  </si>
  <si>
    <t>INTERESES GANADOS DE VALORES, CREDITOS, BONOS Y OTROS.</t>
  </si>
  <si>
    <t>SEGURIDAD SOCIAL</t>
  </si>
  <si>
    <t>(2)</t>
  </si>
  <si>
    <t>Trimestre</t>
  </si>
  <si>
    <t>Monto Trim</t>
  </si>
  <si>
    <t>del 01 de Enero al 31 de Diciembre de 2018</t>
  </si>
  <si>
    <t>TOTAL DEL 1 DE ENERO AL 31 DE DICIEMBRE DE 2018</t>
  </si>
  <si>
    <t>TOTAL GASTOS DE FUNCIONAMIENTO DEL 1 DE ENERO AL 31 DE DICIEMBRE DE 2018</t>
  </si>
  <si>
    <t>TOTAL TRANSFERENICAS, ASIGNACIONES, SUBSIDIOS Y OTRAS AYUDAS SOCIALES DEL 1 DE ENERO AL 31 DE DICIEMBRE DE 2018</t>
  </si>
  <si>
    <t>TOTAL GASTOS Y OTRAS PÉRDIDAS DEL 1 DE ENERO AL 31 DE DICIEMBRE DE 2018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</si>
  <si>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DEL 01 DE OCTUBRE AL 31 DE DICIEMBRE DE 2018 Y DEL </t>
    </r>
  </si>
  <si>
    <t>TOTAL INGRESOS DE GESTIÓN DEL 1 DE ENERO AL 31 DE DICIEMBRE DE 2018</t>
  </si>
  <si>
    <t>TOTAL OTROS INGRESOS Y BENEFICIOS DEL 1 DE ENERO AL 31 DE DICIEMBRE DE 2018</t>
  </si>
  <si>
    <t>DONATIVOS</t>
  </si>
  <si>
    <t>DONATIVOS A INSTITUCIONES SIN FINES DE LUCRO</t>
  </si>
  <si>
    <t>INVERSION PUBLICA</t>
  </si>
  <si>
    <t>INVERSION PUBLICA NO CAPITALIZABLE</t>
  </si>
  <si>
    <t>CONSTRUCCION EN BIENES NO CAPITALIZABLE</t>
  </si>
  <si>
    <t xml:space="preserve">       DE 2018</t>
  </si>
  <si>
    <t xml:space="preserve">       01 DE ENERO AL 31 DE DICIEMBRE DE 2018</t>
  </si>
  <si>
    <t>(3)</t>
  </si>
  <si>
    <t>(4)</t>
  </si>
  <si>
    <r>
      <rPr>
        <b/>
        <sz val="11"/>
        <color theme="1"/>
        <rFont val="Calibri"/>
        <family val="2"/>
        <scheme val="minor"/>
      </rPr>
      <t>(4)</t>
    </r>
    <r>
      <rPr>
        <sz val="11"/>
        <color theme="1"/>
        <rFont val="Calibri"/>
        <family val="2"/>
        <scheme val="minor"/>
      </rPr>
      <t xml:space="preserve"> CORRESPONDE A LOS GASTOS POR EL REGISTRO DE INVERSION PUBLICA NO CAPITALIZABLE DEL MUNICIPIO POR EL PERÍODO REFERIDO DEL 01 DE ENERO AL 31 DE DICIEMBRE </t>
    </r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</si>
  <si>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CORRESPONDE A LOS GASTOS  DE NORMALES DE GRATIFICACION DE FINDE AÑO PRINCIPALMENTE POR EL PERIODO DEL 01 DE OCTUBRE AL 31 DE DICIEMBRE DE 2018</t>
    </r>
  </si>
  <si>
    <r>
      <rPr>
        <b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CORRESPONDE A LOS GASTOS  DE NORMALES POR SERVICIOS BASICOS DE LUZ, AGUA, TELEFONO DEL MUNICIPIO POR EL PERÍODO DEL 01 DE OCTUBRE AL 31 DE DICIEMBRE DE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</si>
</sst>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>
      <alignment horizontal="center"/>
    </xf>
    <xf numFmtId="4" fontId="2" fillId="0" borderId="5" xfId="0" applyNumberFormat="1" applyFont="1" applyFill="1" applyBorder="1"/>
    <xf numFmtId="4" fontId="2" fillId="0" borderId="8" xfId="0" applyNumberFormat="1" applyFont="1" applyFill="1" applyBorder="1"/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0" fontId="0" fillId="0" borderId="0" xfId="0" applyAlignment="1">
      <alignment wrapText="1"/>
    </xf>
    <xf numFmtId="4" fontId="2" fillId="0" borderId="16" xfId="0" applyNumberFormat="1" applyFont="1" applyFill="1" applyBorder="1"/>
    <xf numFmtId="4" fontId="3" fillId="0" borderId="5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7" xfId="0" applyFont="1" applyFill="1" applyBorder="1"/>
    <xf numFmtId="0" fontId="2" fillId="0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" fontId="3" fillId="0" borderId="12" xfId="1" applyNumberFormat="1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4" fontId="0" fillId="0" borderId="0" xfId="0" applyNumberFormat="1" applyFill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5" xfId="0" applyFill="1" applyBorder="1"/>
    <xf numFmtId="0" fontId="0" fillId="0" borderId="16" xfId="0" applyFill="1" applyBorder="1"/>
    <xf numFmtId="10" fontId="0" fillId="0" borderId="5" xfId="2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" fontId="3" fillId="0" borderId="13" xfId="1" applyNumberFormat="1" applyFont="1" applyFill="1" applyBorder="1"/>
    <xf numFmtId="4" fontId="3" fillId="0" borderId="5" xfId="1" applyNumberFormat="1" applyFont="1" applyFill="1" applyBorder="1"/>
    <xf numFmtId="0" fontId="2" fillId="0" borderId="5" xfId="0" applyFont="1" applyFill="1" applyBorder="1" applyAlignment="1">
      <alignment wrapText="1"/>
    </xf>
    <xf numFmtId="4" fontId="3" fillId="0" borderId="13" xfId="1" applyNumberFormat="1" applyFont="1" applyFill="1" applyBorder="1" applyAlignment="1">
      <alignment wrapText="1"/>
    </xf>
    <xf numFmtId="10" fontId="0" fillId="0" borderId="5" xfId="2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4" fontId="2" fillId="0" borderId="15" xfId="0" applyNumberFormat="1" applyFont="1" applyFill="1" applyBorder="1"/>
    <xf numFmtId="0" fontId="0" fillId="0" borderId="6" xfId="0" applyFill="1" applyBorder="1"/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" fontId="3" fillId="0" borderId="8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428626</xdr:colOff>
      <xdr:row>1</xdr:row>
      <xdr:rowOff>167744</xdr:rowOff>
    </xdr:from>
    <xdr:to>
      <xdr:col>7</xdr:col>
      <xdr:colOff>521624</xdr:colOff>
      <xdr:row>5</xdr:row>
      <xdr:rowOff>114301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6" y="358244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</xdr:row>
      <xdr:rowOff>57150</xdr:rowOff>
    </xdr:from>
    <xdr:to>
      <xdr:col>2</xdr:col>
      <xdr:colOff>176213</xdr:colOff>
      <xdr:row>6</xdr:row>
      <xdr:rowOff>38100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38150"/>
          <a:ext cx="1157288" cy="942975"/>
        </a:xfrm>
        <a:prstGeom prst="rect">
          <a:avLst/>
        </a:prstGeom>
      </xdr:spPr>
    </xdr:pic>
    <xdr:clientData/>
  </xdr:twoCellAnchor>
  <xdr:twoCellAnchor editAs="oneCell">
    <xdr:from>
      <xdr:col>6</xdr:col>
      <xdr:colOff>771526</xdr:colOff>
      <xdr:row>38</xdr:row>
      <xdr:rowOff>91544</xdr:rowOff>
    </xdr:from>
    <xdr:to>
      <xdr:col>7</xdr:col>
      <xdr:colOff>864524</xdr:colOff>
      <xdr:row>42</xdr:row>
      <xdr:rowOff>38101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6" y="7616294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128588</xdr:colOff>
      <xdr:row>41</xdr:row>
      <xdr:rowOff>171450</xdr:rowOff>
    </xdr:to>
    <xdr:pic>
      <xdr:nvPicPr>
        <xdr:cNvPr id="8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524750"/>
          <a:ext cx="115728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781051</xdr:colOff>
      <xdr:row>2</xdr:row>
      <xdr:rowOff>43919</xdr:rowOff>
    </xdr:from>
    <xdr:to>
      <xdr:col>10</xdr:col>
      <xdr:colOff>435899</xdr:colOff>
      <xdr:row>5</xdr:row>
      <xdr:rowOff>180976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424919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1</xdr:col>
      <xdr:colOff>128588</xdr:colOff>
      <xdr:row>6</xdr:row>
      <xdr:rowOff>28575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625"/>
          <a:ext cx="1157288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workbookViewId="0">
      <selection activeCell="B59" sqref="B1:H59"/>
    </sheetView>
  </sheetViews>
  <sheetFormatPr baseColWidth="10" defaultRowHeight="15" x14ac:dyDescent="0.25"/>
  <cols>
    <col min="2" max="2" width="15.42578125" customWidth="1"/>
    <col min="3" max="3" width="16.42578125" customWidth="1"/>
    <col min="4" max="4" width="14.140625" customWidth="1"/>
    <col min="5" max="5" width="13.28515625" customWidth="1"/>
    <col min="6" max="6" width="29.85546875" customWidth="1"/>
    <col min="7" max="7" width="16.85546875" customWidth="1"/>
    <col min="8" max="8" width="14.5703125" style="11" customWidth="1"/>
  </cols>
  <sheetData>
    <row r="1" spans="2:8" x14ac:dyDescent="0.25">
      <c r="B1" s="11"/>
      <c r="C1" s="11"/>
      <c r="D1" s="11"/>
      <c r="E1" s="11"/>
      <c r="F1" s="11"/>
      <c r="G1" s="11"/>
    </row>
    <row r="2" spans="2:8" x14ac:dyDescent="0.25">
      <c r="B2" s="11"/>
      <c r="C2" s="11"/>
      <c r="D2" s="11"/>
      <c r="E2" s="11"/>
      <c r="F2" s="11"/>
      <c r="G2" s="11"/>
    </row>
    <row r="3" spans="2:8" ht="23.25" x14ac:dyDescent="0.35">
      <c r="B3" s="51" t="s">
        <v>46</v>
      </c>
      <c r="C3" s="51"/>
      <c r="D3" s="51"/>
      <c r="E3" s="51"/>
      <c r="F3" s="51"/>
      <c r="G3" s="51"/>
      <c r="H3" s="51"/>
    </row>
    <row r="4" spans="2:8" ht="18.75" x14ac:dyDescent="0.3">
      <c r="B4" s="52" t="s">
        <v>4</v>
      </c>
      <c r="C4" s="52"/>
      <c r="D4" s="52"/>
      <c r="E4" s="52"/>
      <c r="F4" s="52"/>
      <c r="G4" s="52"/>
      <c r="H4" s="52"/>
    </row>
    <row r="5" spans="2:8" ht="18.75" x14ac:dyDescent="0.3">
      <c r="B5" s="52" t="s">
        <v>66</v>
      </c>
      <c r="C5" s="52"/>
      <c r="D5" s="52"/>
      <c r="E5" s="52"/>
      <c r="F5" s="52"/>
      <c r="G5" s="52"/>
      <c r="H5" s="52"/>
    </row>
    <row r="6" spans="2:8" x14ac:dyDescent="0.25">
      <c r="B6" s="1"/>
      <c r="C6" s="1"/>
      <c r="D6" s="1"/>
      <c r="E6" s="1"/>
      <c r="F6" s="1"/>
      <c r="G6" s="1"/>
    </row>
    <row r="7" spans="2:8" x14ac:dyDescent="0.25">
      <c r="B7" s="1"/>
      <c r="C7" s="1"/>
      <c r="D7" s="1"/>
      <c r="E7" s="1"/>
      <c r="F7" s="1"/>
      <c r="G7" s="1"/>
    </row>
    <row r="8" spans="2:8" ht="15.75" thickBot="1" x14ac:dyDescent="0.3">
      <c r="B8" s="12"/>
      <c r="C8" s="12"/>
      <c r="D8" s="12"/>
      <c r="E8" s="12"/>
      <c r="F8" s="12"/>
      <c r="G8" s="12"/>
    </row>
    <row r="9" spans="2:8" ht="15.75" thickBot="1" x14ac:dyDescent="0.3">
      <c r="B9" s="9" t="s">
        <v>0</v>
      </c>
      <c r="C9" s="53" t="s">
        <v>3</v>
      </c>
      <c r="D9" s="54"/>
      <c r="E9" s="54"/>
      <c r="F9" s="55"/>
      <c r="G9" s="46" t="s">
        <v>64</v>
      </c>
      <c r="H9" s="9" t="s">
        <v>56</v>
      </c>
    </row>
    <row r="10" spans="2:8" x14ac:dyDescent="0.25">
      <c r="B10" s="13"/>
      <c r="C10" s="14"/>
      <c r="D10" s="15"/>
      <c r="E10" s="15"/>
      <c r="F10" s="16"/>
      <c r="G10" s="16"/>
      <c r="H10" s="2"/>
    </row>
    <row r="11" spans="2:8" x14ac:dyDescent="0.25">
      <c r="B11" s="17">
        <v>411</v>
      </c>
      <c r="C11" s="18" t="s">
        <v>5</v>
      </c>
      <c r="D11" s="15"/>
      <c r="E11" s="15"/>
      <c r="F11" s="16"/>
      <c r="G11" s="16"/>
      <c r="H11" s="2"/>
    </row>
    <row r="12" spans="2:8" x14ac:dyDescent="0.25">
      <c r="B12" s="19">
        <v>4112</v>
      </c>
      <c r="C12" s="14" t="s">
        <v>6</v>
      </c>
      <c r="D12" s="15"/>
      <c r="E12" s="15"/>
      <c r="F12" s="16"/>
      <c r="G12" s="2">
        <v>546222.43000000005</v>
      </c>
      <c r="H12" s="2">
        <v>6437983.9000000004</v>
      </c>
    </row>
    <row r="13" spans="2:8" x14ac:dyDescent="0.25">
      <c r="B13" s="19">
        <v>4117</v>
      </c>
      <c r="C13" s="14" t="s">
        <v>7</v>
      </c>
      <c r="D13" s="15"/>
      <c r="E13" s="15"/>
      <c r="F13" s="16"/>
      <c r="G13" s="2">
        <v>229275.65</v>
      </c>
      <c r="H13" s="2">
        <v>640145.71</v>
      </c>
    </row>
    <row r="14" spans="2:8" x14ac:dyDescent="0.25">
      <c r="B14" s="19">
        <v>4119</v>
      </c>
      <c r="C14" s="14" t="s">
        <v>8</v>
      </c>
      <c r="D14" s="15"/>
      <c r="E14" s="15"/>
      <c r="F14" s="16"/>
      <c r="G14" s="2">
        <v>100102.5</v>
      </c>
      <c r="H14" s="2">
        <v>346993</v>
      </c>
    </row>
    <row r="15" spans="2:8" ht="15.75" thickBot="1" x14ac:dyDescent="0.3">
      <c r="B15" s="13"/>
      <c r="C15" s="48" t="s">
        <v>67</v>
      </c>
      <c r="D15" s="49"/>
      <c r="E15" s="49"/>
      <c r="F15" s="50"/>
      <c r="G15" s="4">
        <f>SUM(G12:G14)</f>
        <v>875600.58000000007</v>
      </c>
      <c r="H15" s="4">
        <f>SUM(H12:H14)</f>
        <v>7425122.6100000003</v>
      </c>
    </row>
    <row r="16" spans="2:8" x14ac:dyDescent="0.25">
      <c r="B16" s="13"/>
      <c r="C16" s="14"/>
      <c r="D16" s="15"/>
      <c r="E16" s="15"/>
      <c r="F16" s="16"/>
      <c r="G16" s="7"/>
      <c r="H16" s="7"/>
    </row>
    <row r="17" spans="2:8" x14ac:dyDescent="0.25">
      <c r="B17" s="17">
        <v>414</v>
      </c>
      <c r="C17" s="18" t="s">
        <v>9</v>
      </c>
      <c r="D17" s="15"/>
      <c r="E17" s="15"/>
      <c r="F17" s="16"/>
      <c r="G17" s="2"/>
      <c r="H17" s="2"/>
    </row>
    <row r="18" spans="2:8" x14ac:dyDescent="0.25">
      <c r="B18" s="19">
        <v>4141</v>
      </c>
      <c r="C18" s="14" t="s">
        <v>59</v>
      </c>
      <c r="D18" s="15"/>
      <c r="E18" s="15"/>
      <c r="F18" s="16"/>
      <c r="G18" s="2">
        <v>668.5</v>
      </c>
      <c r="H18" s="2">
        <v>2483</v>
      </c>
    </row>
    <row r="19" spans="2:8" x14ac:dyDescent="0.25">
      <c r="B19" s="19">
        <v>4143</v>
      </c>
      <c r="C19" s="14" t="s">
        <v>10</v>
      </c>
      <c r="D19" s="15"/>
      <c r="E19" s="15"/>
      <c r="F19" s="16"/>
      <c r="G19" s="2">
        <v>755023.93</v>
      </c>
      <c r="H19" s="2">
        <v>3577284.79</v>
      </c>
    </row>
    <row r="20" spans="2:8" x14ac:dyDescent="0.25">
      <c r="B20" s="19">
        <v>4149</v>
      </c>
      <c r="C20" s="14" t="s">
        <v>11</v>
      </c>
      <c r="D20" s="15"/>
      <c r="E20" s="15"/>
      <c r="F20" s="16"/>
      <c r="G20" s="2">
        <v>181430.28</v>
      </c>
      <c r="H20" s="2">
        <v>1337690.98</v>
      </c>
    </row>
    <row r="21" spans="2:8" ht="15.75" thickBot="1" x14ac:dyDescent="0.3">
      <c r="B21" s="13"/>
      <c r="C21" s="48" t="str">
        <f>+C15</f>
        <v>TOTAL DEL 1 DE ENERO AL 31 DE DICIEMBRE DE 2018</v>
      </c>
      <c r="D21" s="49"/>
      <c r="E21" s="49"/>
      <c r="F21" s="50"/>
      <c r="G21" s="4">
        <f>SUM(G18:G20)</f>
        <v>937122.71000000008</v>
      </c>
      <c r="H21" s="4">
        <f>SUM(H18:H20)</f>
        <v>4917458.7699999996</v>
      </c>
    </row>
    <row r="22" spans="2:8" x14ac:dyDescent="0.25">
      <c r="B22" s="13"/>
      <c r="C22" s="14"/>
      <c r="D22" s="15"/>
      <c r="E22" s="15"/>
      <c r="F22" s="16"/>
      <c r="G22" s="2"/>
      <c r="H22" s="2"/>
    </row>
    <row r="23" spans="2:8" x14ac:dyDescent="0.25">
      <c r="B23" s="17">
        <v>415</v>
      </c>
      <c r="C23" s="18" t="s">
        <v>12</v>
      </c>
      <c r="D23" s="15"/>
      <c r="E23" s="15"/>
      <c r="F23" s="16"/>
      <c r="G23" s="2"/>
      <c r="H23" s="2"/>
    </row>
    <row r="24" spans="2:8" x14ac:dyDescent="0.25">
      <c r="B24" s="19">
        <v>4151</v>
      </c>
      <c r="C24" s="14" t="s">
        <v>13</v>
      </c>
      <c r="D24" s="15"/>
      <c r="E24" s="15"/>
      <c r="F24" s="16"/>
      <c r="G24" s="2"/>
      <c r="H24" s="2"/>
    </row>
    <row r="25" spans="2:8" x14ac:dyDescent="0.25">
      <c r="B25" s="19"/>
      <c r="C25" s="14" t="s">
        <v>14</v>
      </c>
      <c r="D25" s="15"/>
      <c r="E25" s="15"/>
      <c r="F25" s="16"/>
      <c r="G25" s="2">
        <v>8182</v>
      </c>
      <c r="H25" s="2">
        <v>40748</v>
      </c>
    </row>
    <row r="26" spans="2:8" ht="15.75" thickBot="1" x14ac:dyDescent="0.3">
      <c r="B26" s="13"/>
      <c r="C26" s="48" t="str">
        <f>+C21</f>
        <v>TOTAL DEL 1 DE ENERO AL 31 DE DICIEMBRE DE 2018</v>
      </c>
      <c r="D26" s="49"/>
      <c r="E26" s="49"/>
      <c r="F26" s="50"/>
      <c r="G26" s="4">
        <f>SUM(G24:G25)</f>
        <v>8182</v>
      </c>
      <c r="H26" s="4">
        <f>SUM(H24:H25)</f>
        <v>40748</v>
      </c>
    </row>
    <row r="27" spans="2:8" x14ac:dyDescent="0.25">
      <c r="B27" s="13"/>
      <c r="C27" s="14"/>
      <c r="D27" s="15"/>
      <c r="E27" s="15"/>
      <c r="F27" s="16"/>
      <c r="G27" s="2"/>
      <c r="H27" s="2"/>
    </row>
    <row r="28" spans="2:8" x14ac:dyDescent="0.25">
      <c r="B28" s="17">
        <v>416</v>
      </c>
      <c r="C28" s="18" t="s">
        <v>15</v>
      </c>
      <c r="D28" s="15"/>
      <c r="E28" s="15"/>
      <c r="F28" s="16"/>
      <c r="G28" s="2"/>
      <c r="H28" s="2"/>
    </row>
    <row r="29" spans="2:8" x14ac:dyDescent="0.25">
      <c r="B29" s="19">
        <v>4169</v>
      </c>
      <c r="C29" s="14" t="s">
        <v>16</v>
      </c>
      <c r="D29" s="15"/>
      <c r="E29" s="15"/>
      <c r="F29" s="16"/>
      <c r="G29" s="2">
        <v>59164.68</v>
      </c>
      <c r="H29" s="2">
        <v>243279.16</v>
      </c>
    </row>
    <row r="30" spans="2:8" ht="15.75" thickBot="1" x14ac:dyDescent="0.3">
      <c r="B30" s="13"/>
      <c r="C30" s="48" t="str">
        <f>+C26</f>
        <v>TOTAL DEL 1 DE ENERO AL 31 DE DICIEMBRE DE 2018</v>
      </c>
      <c r="D30" s="49"/>
      <c r="E30" s="49"/>
      <c r="F30" s="50"/>
      <c r="G30" s="4">
        <f>SUM(G29:G29)</f>
        <v>59164.68</v>
      </c>
      <c r="H30" s="4">
        <f>SUM(H29:H29)</f>
        <v>243279.16</v>
      </c>
    </row>
    <row r="31" spans="2:8" x14ac:dyDescent="0.25">
      <c r="B31" s="13"/>
      <c r="C31" s="20"/>
      <c r="D31" s="10"/>
      <c r="E31" s="10"/>
      <c r="F31" s="21"/>
      <c r="G31" s="8"/>
      <c r="H31" s="8"/>
    </row>
    <row r="32" spans="2:8" x14ac:dyDescent="0.25">
      <c r="B32" s="13"/>
      <c r="C32" s="14"/>
      <c r="D32" s="15"/>
      <c r="E32" s="15"/>
      <c r="F32" s="16"/>
      <c r="G32" s="2"/>
      <c r="H32" s="2"/>
    </row>
    <row r="33" spans="2:8" ht="15.75" thickBot="1" x14ac:dyDescent="0.3">
      <c r="B33" s="13"/>
      <c r="C33" s="48" t="s">
        <v>72</v>
      </c>
      <c r="D33" s="49"/>
      <c r="E33" s="49"/>
      <c r="F33" s="50"/>
      <c r="G33" s="22">
        <f>+G30+G26+G21+G15</f>
        <v>1880069.9700000002</v>
      </c>
      <c r="H33" s="22">
        <f>+H30+H26+H21+H15</f>
        <v>12626608.539999999</v>
      </c>
    </row>
    <row r="34" spans="2:8" ht="16.5" thickTop="1" thickBot="1" x14ac:dyDescent="0.3">
      <c r="B34" s="23"/>
      <c r="C34" s="24"/>
      <c r="D34" s="25" t="s">
        <v>1</v>
      </c>
      <c r="E34" s="25"/>
      <c r="F34" s="26"/>
      <c r="G34" s="23"/>
      <c r="H34" s="23"/>
    </row>
    <row r="35" spans="2:8" x14ac:dyDescent="0.25">
      <c r="B35" s="11"/>
      <c r="C35" s="11"/>
      <c r="D35" s="11"/>
      <c r="E35" s="11"/>
      <c r="F35" s="11"/>
      <c r="G35" s="11"/>
    </row>
    <row r="36" spans="2:8" x14ac:dyDescent="0.25">
      <c r="B36" s="11"/>
      <c r="C36" s="11"/>
      <c r="D36" s="11"/>
      <c r="E36" s="11"/>
      <c r="F36" s="11"/>
      <c r="G36" s="11"/>
    </row>
    <row r="37" spans="2:8" x14ac:dyDescent="0.25">
      <c r="B37" s="11"/>
      <c r="C37" s="11"/>
      <c r="D37" s="11"/>
      <c r="E37" s="11"/>
      <c r="F37" s="11"/>
      <c r="G37" s="11"/>
      <c r="H37" s="27"/>
    </row>
    <row r="38" spans="2:8" x14ac:dyDescent="0.25">
      <c r="B38" s="11"/>
      <c r="C38" s="11"/>
      <c r="D38" s="11"/>
      <c r="E38" s="11"/>
      <c r="F38" s="11"/>
      <c r="G38" s="11"/>
    </row>
    <row r="39" spans="2:8" ht="23.25" x14ac:dyDescent="0.35">
      <c r="B39" s="51" t="s">
        <v>46</v>
      </c>
      <c r="C39" s="51"/>
      <c r="D39" s="51"/>
      <c r="E39" s="51"/>
      <c r="F39" s="51"/>
      <c r="G39" s="51"/>
      <c r="H39" s="51"/>
    </row>
    <row r="40" spans="2:8" ht="18.75" x14ac:dyDescent="0.3">
      <c r="B40" s="52" t="s">
        <v>45</v>
      </c>
      <c r="C40" s="52"/>
      <c r="D40" s="52"/>
      <c r="E40" s="52"/>
      <c r="F40" s="52"/>
      <c r="G40" s="52"/>
      <c r="H40" s="52"/>
    </row>
    <row r="41" spans="2:8" ht="18.75" x14ac:dyDescent="0.3">
      <c r="B41" s="52" t="s">
        <v>66</v>
      </c>
      <c r="C41" s="52"/>
      <c r="D41" s="52"/>
      <c r="E41" s="52"/>
      <c r="F41" s="52"/>
      <c r="G41" s="52"/>
      <c r="H41" s="52"/>
    </row>
    <row r="42" spans="2:8" x14ac:dyDescent="0.25">
      <c r="B42" s="1"/>
      <c r="C42" s="1"/>
      <c r="D42" s="1"/>
      <c r="E42" s="1"/>
      <c r="F42" s="1"/>
      <c r="G42" s="1"/>
    </row>
    <row r="43" spans="2:8" x14ac:dyDescent="0.25">
      <c r="B43" s="1"/>
      <c r="C43" s="1"/>
      <c r="D43" s="1"/>
      <c r="E43" s="1"/>
      <c r="F43" s="1"/>
      <c r="G43" s="1"/>
    </row>
    <row r="44" spans="2:8" ht="15.75" thickBot="1" x14ac:dyDescent="0.3"/>
    <row r="45" spans="2:8" ht="15.75" thickBot="1" x14ac:dyDescent="0.3">
      <c r="B45" s="9" t="s">
        <v>0</v>
      </c>
      <c r="C45" s="53" t="s">
        <v>3</v>
      </c>
      <c r="D45" s="54"/>
      <c r="E45" s="54"/>
      <c r="F45" s="55"/>
      <c r="G45" s="46" t="s">
        <v>64</v>
      </c>
      <c r="H45" s="42" t="s">
        <v>56</v>
      </c>
    </row>
    <row r="46" spans="2:8" x14ac:dyDescent="0.25">
      <c r="B46" s="13"/>
      <c r="C46" s="14"/>
      <c r="D46" s="15"/>
      <c r="E46" s="15"/>
      <c r="F46" s="16"/>
      <c r="G46" s="16"/>
      <c r="H46" s="3"/>
    </row>
    <row r="47" spans="2:8" x14ac:dyDescent="0.25">
      <c r="B47" s="17">
        <v>439</v>
      </c>
      <c r="C47" s="18" t="s">
        <v>60</v>
      </c>
      <c r="D47" s="15"/>
      <c r="E47" s="15"/>
      <c r="F47" s="16"/>
      <c r="G47" s="16"/>
      <c r="H47" s="3"/>
    </row>
    <row r="48" spans="2:8" x14ac:dyDescent="0.25">
      <c r="B48" s="19">
        <v>4311</v>
      </c>
      <c r="C48" s="14" t="s">
        <v>61</v>
      </c>
      <c r="D48" s="15"/>
      <c r="E48" s="15"/>
      <c r="F48" s="16"/>
      <c r="G48" s="3">
        <v>2882.56</v>
      </c>
      <c r="H48" s="3">
        <v>37703.949999999997</v>
      </c>
    </row>
    <row r="49" spans="2:8" ht="15.75" thickBot="1" x14ac:dyDescent="0.3">
      <c r="B49" s="13"/>
      <c r="C49" s="48" t="str">
        <f>+C30</f>
        <v>TOTAL DEL 1 DE ENERO AL 31 DE DICIEMBRE DE 2018</v>
      </c>
      <c r="D49" s="49"/>
      <c r="E49" s="49"/>
      <c r="F49" s="50"/>
      <c r="G49" s="4">
        <f>SUM(G48:G48)</f>
        <v>2882.56</v>
      </c>
      <c r="H49" s="4">
        <f>SUM(H48:H48)</f>
        <v>37703.949999999997</v>
      </c>
    </row>
    <row r="50" spans="2:8" x14ac:dyDescent="0.25">
      <c r="B50" s="13"/>
      <c r="C50" s="43"/>
      <c r="D50" s="44"/>
      <c r="E50" s="44"/>
      <c r="F50" s="45"/>
      <c r="G50" s="47"/>
      <c r="H50" s="47"/>
    </row>
    <row r="51" spans="2:8" x14ac:dyDescent="0.25">
      <c r="B51" s="17">
        <v>439</v>
      </c>
      <c r="C51" s="18" t="s">
        <v>60</v>
      </c>
      <c r="D51" s="15"/>
      <c r="E51" s="15"/>
      <c r="F51" s="16"/>
      <c r="G51" s="16"/>
      <c r="H51" s="3"/>
    </row>
    <row r="52" spans="2:8" x14ac:dyDescent="0.25">
      <c r="B52" s="19">
        <v>4399</v>
      </c>
      <c r="C52" s="14" t="s">
        <v>60</v>
      </c>
      <c r="D52" s="15"/>
      <c r="E52" s="15"/>
      <c r="F52" s="16"/>
      <c r="G52" s="3">
        <v>41625.129999999997</v>
      </c>
      <c r="H52" s="3">
        <v>487385.37</v>
      </c>
    </row>
    <row r="53" spans="2:8" ht="15.75" thickBot="1" x14ac:dyDescent="0.3">
      <c r="B53" s="13"/>
      <c r="C53" s="48" t="str">
        <f>+C49</f>
        <v>TOTAL DEL 1 DE ENERO AL 31 DE DICIEMBRE DE 2018</v>
      </c>
      <c r="D53" s="49"/>
      <c r="E53" s="49"/>
      <c r="F53" s="50"/>
      <c r="G53" s="4">
        <f>SUM(G52:G52)</f>
        <v>41625.129999999997</v>
      </c>
      <c r="H53" s="4">
        <f>SUM(H52:H52)</f>
        <v>487385.37</v>
      </c>
    </row>
    <row r="54" spans="2:8" x14ac:dyDescent="0.25">
      <c r="B54" s="13"/>
      <c r="C54" s="43"/>
      <c r="D54" s="44"/>
      <c r="E54" s="44"/>
      <c r="F54" s="45"/>
      <c r="G54" s="47"/>
      <c r="H54" s="47"/>
    </row>
    <row r="55" spans="2:8" x14ac:dyDescent="0.25">
      <c r="B55" s="13"/>
      <c r="C55" s="14"/>
      <c r="D55" s="15"/>
      <c r="E55" s="15"/>
      <c r="F55" s="16"/>
      <c r="G55" s="3"/>
      <c r="H55" s="3"/>
    </row>
    <row r="56" spans="2:8" ht="15.75" thickBot="1" x14ac:dyDescent="0.3">
      <c r="B56" s="13"/>
      <c r="C56" s="48" t="s">
        <v>73</v>
      </c>
      <c r="D56" s="49"/>
      <c r="E56" s="49"/>
      <c r="F56" s="50"/>
      <c r="G56" s="22">
        <f>+G49+G53</f>
        <v>44507.689999999995</v>
      </c>
      <c r="H56" s="22">
        <f>+H49+H53</f>
        <v>525089.31999999995</v>
      </c>
    </row>
    <row r="57" spans="2:8" ht="16.5" thickTop="1" thickBot="1" x14ac:dyDescent="0.3">
      <c r="B57" s="23"/>
      <c r="C57" s="24" t="s">
        <v>1</v>
      </c>
      <c r="D57" s="25" t="s">
        <v>1</v>
      </c>
      <c r="E57" s="25"/>
      <c r="F57" s="26"/>
      <c r="G57" s="26"/>
      <c r="H57" s="23"/>
    </row>
  </sheetData>
  <mergeCells count="16">
    <mergeCell ref="C49:F49"/>
    <mergeCell ref="C56:F56"/>
    <mergeCell ref="C53:F53"/>
    <mergeCell ref="B3:H3"/>
    <mergeCell ref="B4:H4"/>
    <mergeCell ref="B5:H5"/>
    <mergeCell ref="B39:H39"/>
    <mergeCell ref="B40:H40"/>
    <mergeCell ref="C9:F9"/>
    <mergeCell ref="C45:F45"/>
    <mergeCell ref="C33:F33"/>
    <mergeCell ref="C21:F21"/>
    <mergeCell ref="C26:F26"/>
    <mergeCell ref="C30:F30"/>
    <mergeCell ref="C15:F15"/>
    <mergeCell ref="B41:H41"/>
  </mergeCells>
  <pageMargins left="0.31496062992125984" right="0.31496062992125984" top="0.74803149606299213" bottom="0.74803149606299213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workbookViewId="0">
      <selection activeCell="A85" sqref="A1:L85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5.140625" customWidth="1"/>
    <col min="7" max="7" width="13" customWidth="1"/>
    <col min="8" max="8" width="8.28515625" customWidth="1"/>
    <col min="9" max="9" width="12" style="11" customWidth="1"/>
    <col min="11" max="11" width="7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J1" s="11"/>
      <c r="K1" s="11"/>
    </row>
    <row r="2" spans="1:11" x14ac:dyDescent="0.25">
      <c r="A2" s="11"/>
      <c r="B2" s="11"/>
      <c r="C2" s="11"/>
      <c r="D2" s="11"/>
      <c r="E2" s="11"/>
      <c r="F2" s="11"/>
      <c r="G2" s="11"/>
      <c r="H2" s="11"/>
      <c r="J2" s="11"/>
      <c r="K2" s="11"/>
    </row>
    <row r="3" spans="1:11" ht="23.25" x14ac:dyDescent="0.35">
      <c r="A3" s="51" t="s">
        <v>46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8.75" x14ac:dyDescent="0.3">
      <c r="A4" s="52" t="s">
        <v>17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18.75" x14ac:dyDescent="0.3">
      <c r="A5" s="52" t="s">
        <v>66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5">
      <c r="A6" s="1"/>
      <c r="B6" s="1"/>
      <c r="C6" s="1"/>
      <c r="D6" s="1"/>
      <c r="E6" s="1"/>
      <c r="F6" s="1"/>
      <c r="G6" s="1"/>
      <c r="H6" s="1"/>
      <c r="J6" s="11"/>
      <c r="K6" s="11"/>
    </row>
    <row r="7" spans="1:11" ht="15.75" thickBot="1" x14ac:dyDescent="0.3">
      <c r="A7" s="12"/>
      <c r="B7" s="12"/>
      <c r="C7" s="12"/>
      <c r="D7" s="12"/>
      <c r="E7" s="12"/>
      <c r="F7" s="12"/>
      <c r="G7" s="12"/>
      <c r="H7" s="12"/>
      <c r="J7" s="11"/>
      <c r="K7" s="11"/>
    </row>
    <row r="8" spans="1:11" ht="15.75" thickBot="1" x14ac:dyDescent="0.3">
      <c r="A8" s="9" t="s">
        <v>0</v>
      </c>
      <c r="B8" s="53" t="s">
        <v>3</v>
      </c>
      <c r="C8" s="54"/>
      <c r="D8" s="54"/>
      <c r="E8" s="55"/>
      <c r="F8" s="9" t="s">
        <v>65</v>
      </c>
      <c r="G8" s="28" t="s">
        <v>18</v>
      </c>
      <c r="H8" s="29" t="s">
        <v>54</v>
      </c>
      <c r="I8" s="9" t="s">
        <v>57</v>
      </c>
      <c r="J8" s="28" t="s">
        <v>18</v>
      </c>
      <c r="K8" s="29" t="s">
        <v>54</v>
      </c>
    </row>
    <row r="9" spans="1:11" x14ac:dyDescent="0.25">
      <c r="A9" s="13"/>
      <c r="B9" s="14"/>
      <c r="C9" s="15"/>
      <c r="D9" s="15"/>
      <c r="E9" s="16"/>
      <c r="F9" s="16"/>
      <c r="G9" s="16"/>
      <c r="H9" s="16"/>
      <c r="I9" s="3"/>
      <c r="J9" s="30"/>
      <c r="K9" s="31"/>
    </row>
    <row r="10" spans="1:11" x14ac:dyDescent="0.25">
      <c r="A10" s="17">
        <v>5</v>
      </c>
      <c r="B10" s="18" t="s">
        <v>44</v>
      </c>
      <c r="C10" s="15"/>
      <c r="D10" s="15"/>
      <c r="E10" s="16"/>
      <c r="F10" s="16"/>
      <c r="G10" s="16"/>
      <c r="H10" s="16"/>
      <c r="I10" s="3"/>
      <c r="J10" s="30"/>
      <c r="K10" s="30"/>
    </row>
    <row r="11" spans="1:11" x14ac:dyDescent="0.25">
      <c r="A11" s="17">
        <v>51</v>
      </c>
      <c r="B11" s="18" t="s">
        <v>19</v>
      </c>
      <c r="C11" s="15"/>
      <c r="D11" s="15"/>
      <c r="E11" s="16"/>
      <c r="F11" s="16"/>
      <c r="G11" s="16"/>
      <c r="H11" s="16"/>
      <c r="I11" s="3"/>
      <c r="J11" s="30"/>
      <c r="K11" s="30"/>
    </row>
    <row r="12" spans="1:11" x14ac:dyDescent="0.25">
      <c r="A12" s="17">
        <v>511</v>
      </c>
      <c r="B12" s="18" t="s">
        <v>20</v>
      </c>
      <c r="C12" s="15"/>
      <c r="D12" s="15"/>
      <c r="E12" s="16"/>
      <c r="F12" s="16"/>
      <c r="G12" s="16"/>
      <c r="H12" s="16"/>
      <c r="I12" s="3"/>
      <c r="J12" s="30"/>
      <c r="K12" s="30"/>
    </row>
    <row r="13" spans="1:11" x14ac:dyDescent="0.25">
      <c r="A13" s="19">
        <v>5111</v>
      </c>
      <c r="B13" s="14" t="s">
        <v>23</v>
      </c>
      <c r="C13" s="15"/>
      <c r="D13" s="15"/>
      <c r="E13" s="16"/>
      <c r="F13" s="3">
        <v>5051532</v>
      </c>
      <c r="G13" s="32">
        <f>+F13/F73</f>
        <v>0.30871986938829854</v>
      </c>
      <c r="H13" s="33" t="s">
        <v>2</v>
      </c>
      <c r="I13" s="3">
        <v>20953100</v>
      </c>
      <c r="J13" s="32">
        <f>+I13/I73</f>
        <v>0.36081727589431856</v>
      </c>
      <c r="K13" s="33" t="s">
        <v>2</v>
      </c>
    </row>
    <row r="14" spans="1:11" x14ac:dyDescent="0.25">
      <c r="A14" s="19">
        <v>5113</v>
      </c>
      <c r="B14" s="14" t="s">
        <v>24</v>
      </c>
      <c r="C14" s="15"/>
      <c r="D14" s="15"/>
      <c r="E14" s="16"/>
      <c r="F14" s="3">
        <v>1801364</v>
      </c>
      <c r="G14" s="32">
        <f>+F14/F73</f>
        <v>0.11008875303586775</v>
      </c>
      <c r="H14" s="33" t="s">
        <v>63</v>
      </c>
      <c r="I14" s="3">
        <v>2228701</v>
      </c>
      <c r="J14" s="32">
        <f>+I14/I73</f>
        <v>3.837875176479584E-2</v>
      </c>
      <c r="K14" s="33" t="s">
        <v>55</v>
      </c>
    </row>
    <row r="15" spans="1:11" x14ac:dyDescent="0.25">
      <c r="A15" s="19">
        <v>5114</v>
      </c>
      <c r="B15" s="14" t="s">
        <v>62</v>
      </c>
      <c r="C15" s="15"/>
      <c r="D15" s="15"/>
      <c r="E15" s="16"/>
      <c r="F15" s="3">
        <v>0</v>
      </c>
      <c r="G15" s="32">
        <f>+F15/F73</f>
        <v>0</v>
      </c>
      <c r="H15" s="33"/>
      <c r="I15" s="3">
        <v>132616.01999999999</v>
      </c>
      <c r="J15" s="32">
        <f>+I15/I73</f>
        <v>2.2836788387563876E-3</v>
      </c>
      <c r="K15" s="33"/>
    </row>
    <row r="16" spans="1:11" x14ac:dyDescent="0.25">
      <c r="A16" s="19">
        <v>5115</v>
      </c>
      <c r="B16" s="14" t="s">
        <v>58</v>
      </c>
      <c r="C16" s="15"/>
      <c r="D16" s="15"/>
      <c r="E16" s="16"/>
      <c r="F16" s="3">
        <v>35260.269999999997</v>
      </c>
      <c r="G16" s="32">
        <f>+F16/F73</f>
        <v>2.1548999291692386E-3</v>
      </c>
      <c r="H16" s="30"/>
      <c r="I16" s="3">
        <v>572153.86</v>
      </c>
      <c r="J16" s="32">
        <f>+I16/I73</f>
        <v>9.8526231038662208E-3</v>
      </c>
      <c r="K16" s="30"/>
    </row>
    <row r="17" spans="1:11" x14ac:dyDescent="0.25">
      <c r="A17" s="13"/>
      <c r="B17" s="48" t="s">
        <v>67</v>
      </c>
      <c r="C17" s="49"/>
      <c r="D17" s="49"/>
      <c r="E17" s="50"/>
      <c r="F17" s="5">
        <f>SUM(F13:F16)</f>
        <v>6888156.2699999996</v>
      </c>
      <c r="G17" s="32"/>
      <c r="H17" s="30"/>
      <c r="I17" s="5">
        <f>SUM(I13:I16)</f>
        <v>23886570.879999999</v>
      </c>
      <c r="J17" s="32"/>
      <c r="K17" s="30"/>
    </row>
    <row r="18" spans="1:11" x14ac:dyDescent="0.25">
      <c r="A18" s="13"/>
      <c r="B18" s="14"/>
      <c r="C18" s="15"/>
      <c r="D18" s="15"/>
      <c r="E18" s="16"/>
      <c r="F18" s="3"/>
      <c r="G18" s="32"/>
      <c r="H18" s="30"/>
      <c r="I18" s="3"/>
      <c r="J18" s="32"/>
      <c r="K18" s="30"/>
    </row>
    <row r="19" spans="1:11" x14ac:dyDescent="0.25">
      <c r="A19" s="17">
        <v>512</v>
      </c>
      <c r="B19" s="18" t="s">
        <v>21</v>
      </c>
      <c r="C19" s="15"/>
      <c r="D19" s="15"/>
      <c r="E19" s="16"/>
      <c r="F19" s="3"/>
      <c r="G19" s="32"/>
      <c r="H19" s="30"/>
      <c r="I19" s="3"/>
      <c r="J19" s="32"/>
      <c r="K19" s="30"/>
    </row>
    <row r="20" spans="1:11" x14ac:dyDescent="0.25">
      <c r="A20" s="19">
        <v>5121</v>
      </c>
      <c r="B20" s="14" t="s">
        <v>25</v>
      </c>
      <c r="C20" s="15"/>
      <c r="D20" s="15"/>
      <c r="E20" s="16"/>
      <c r="F20" s="3">
        <v>189695.64</v>
      </c>
      <c r="G20" s="32">
        <f>+F20/F73</f>
        <v>1.1593079723998524E-2</v>
      </c>
      <c r="H20" s="30"/>
      <c r="I20" s="3">
        <v>1112242.52</v>
      </c>
      <c r="J20" s="32">
        <f>+I20/I73</f>
        <v>1.9153075974449228E-2</v>
      </c>
      <c r="K20" s="30"/>
    </row>
    <row r="21" spans="1:11" x14ac:dyDescent="0.25">
      <c r="A21" s="19">
        <v>5122</v>
      </c>
      <c r="B21" s="14" t="s">
        <v>26</v>
      </c>
      <c r="C21" s="15"/>
      <c r="D21" s="15"/>
      <c r="E21" s="16"/>
      <c r="F21" s="3">
        <v>68409.440000000002</v>
      </c>
      <c r="G21" s="32">
        <f>+F21/F73</f>
        <v>4.1807818661203471E-3</v>
      </c>
      <c r="H21" s="30"/>
      <c r="I21" s="3">
        <v>259214.71</v>
      </c>
      <c r="J21" s="32">
        <f>+I21/I73</f>
        <v>4.4637378494798274E-3</v>
      </c>
      <c r="K21" s="30"/>
    </row>
    <row r="22" spans="1:11" x14ac:dyDescent="0.25">
      <c r="A22" s="19">
        <v>5123</v>
      </c>
      <c r="B22" s="14" t="s">
        <v>47</v>
      </c>
      <c r="C22" s="15"/>
      <c r="D22" s="15"/>
      <c r="E22" s="16"/>
      <c r="F22" s="3">
        <v>0</v>
      </c>
      <c r="G22" s="32">
        <f>+F22/F73</f>
        <v>0</v>
      </c>
      <c r="H22" s="30"/>
      <c r="I22" s="3">
        <v>309250</v>
      </c>
      <c r="J22" s="32">
        <f>+I22/I73</f>
        <v>5.3253572297329759E-3</v>
      </c>
      <c r="K22" s="30"/>
    </row>
    <row r="23" spans="1:11" x14ac:dyDescent="0.25">
      <c r="A23" s="19">
        <v>5124</v>
      </c>
      <c r="B23" s="14" t="s">
        <v>27</v>
      </c>
      <c r="C23" s="15"/>
      <c r="D23" s="15"/>
      <c r="E23" s="16"/>
      <c r="F23" s="3">
        <v>-1682936.18</v>
      </c>
      <c r="G23" s="32">
        <f>+F23/F73</f>
        <v>-0.10285114252041601</v>
      </c>
      <c r="H23" s="33"/>
      <c r="I23" s="3">
        <v>5801630.7400000002</v>
      </c>
      <c r="J23" s="32">
        <f>+I23/I73</f>
        <v>9.9905436396119887E-2</v>
      </c>
      <c r="K23" s="33"/>
    </row>
    <row r="24" spans="1:11" x14ac:dyDescent="0.25">
      <c r="A24" s="19">
        <v>5125</v>
      </c>
      <c r="B24" s="14" t="s">
        <v>28</v>
      </c>
      <c r="C24" s="15"/>
      <c r="D24" s="15"/>
      <c r="E24" s="16"/>
      <c r="F24" s="3">
        <v>89494.25</v>
      </c>
      <c r="G24" s="32">
        <f>+F24/F73</f>
        <v>5.4693612098277791E-3</v>
      </c>
      <c r="H24" s="30"/>
      <c r="I24" s="3">
        <v>322450.38</v>
      </c>
      <c r="J24" s="32">
        <f>+I24/I73</f>
        <v>5.5526708564693468E-3</v>
      </c>
      <c r="K24" s="30"/>
    </row>
    <row r="25" spans="1:11" x14ac:dyDescent="0.25">
      <c r="A25" s="19">
        <v>5126</v>
      </c>
      <c r="B25" s="14" t="s">
        <v>29</v>
      </c>
      <c r="C25" s="15"/>
      <c r="D25" s="15"/>
      <c r="E25" s="16"/>
      <c r="F25" s="3">
        <v>1068676.74</v>
      </c>
      <c r="G25" s="32">
        <f>+F25/F73</f>
        <v>6.5311225107771806E-2</v>
      </c>
      <c r="H25" s="33"/>
      <c r="I25" s="3">
        <v>4730274.2</v>
      </c>
      <c r="J25" s="32">
        <f>+I25/I73</f>
        <v>8.1456426546772417E-2</v>
      </c>
      <c r="K25" s="33"/>
    </row>
    <row r="26" spans="1:11" x14ac:dyDescent="0.25">
      <c r="A26" s="19">
        <v>5127</v>
      </c>
      <c r="B26" s="14" t="s">
        <v>30</v>
      </c>
      <c r="C26" s="15"/>
      <c r="D26" s="15"/>
      <c r="E26" s="16"/>
      <c r="F26" s="3">
        <v>32568.16</v>
      </c>
      <c r="G26" s="32">
        <f>+F26/F73</f>
        <v>1.9903740293869682E-3</v>
      </c>
      <c r="H26" s="30"/>
      <c r="I26" s="3">
        <v>365089.01</v>
      </c>
      <c r="J26" s="32">
        <f>+I26/I73</f>
        <v>6.2869180239274207E-3</v>
      </c>
      <c r="K26" s="30"/>
    </row>
    <row r="27" spans="1:11" x14ac:dyDescent="0.25">
      <c r="A27" s="19">
        <v>5129</v>
      </c>
      <c r="B27" s="14" t="s">
        <v>31</v>
      </c>
      <c r="C27" s="15"/>
      <c r="D27" s="15"/>
      <c r="E27" s="16"/>
      <c r="F27" s="3">
        <v>201119.88</v>
      </c>
      <c r="G27" s="32">
        <f>+F27/F73</f>
        <v>1.2291261954787237E-2</v>
      </c>
      <c r="H27" s="30"/>
      <c r="I27" s="3">
        <v>839608.58</v>
      </c>
      <c r="J27" s="32">
        <f>+I27/I73</f>
        <v>1.4458255850117502E-2</v>
      </c>
      <c r="K27" s="30"/>
    </row>
    <row r="28" spans="1:11" x14ac:dyDescent="0.25">
      <c r="A28" s="13"/>
      <c r="B28" s="48" t="s">
        <v>67</v>
      </c>
      <c r="C28" s="49"/>
      <c r="D28" s="49"/>
      <c r="E28" s="50"/>
      <c r="F28" s="5">
        <f>SUM(F20:F27)</f>
        <v>-32972.069999999861</v>
      </c>
      <c r="G28" s="32"/>
      <c r="H28" s="30"/>
      <c r="I28" s="5">
        <f>SUM(I20:I27)</f>
        <v>13739760.140000001</v>
      </c>
      <c r="J28" s="32"/>
      <c r="K28" s="30"/>
    </row>
    <row r="29" spans="1:11" x14ac:dyDescent="0.25">
      <c r="A29" s="13"/>
      <c r="B29" s="14"/>
      <c r="C29" s="15"/>
      <c r="D29" s="15"/>
      <c r="E29" s="16"/>
      <c r="F29" s="3"/>
      <c r="G29" s="32"/>
      <c r="H29" s="30"/>
      <c r="I29" s="3"/>
      <c r="J29" s="32"/>
      <c r="K29" s="30"/>
    </row>
    <row r="30" spans="1:11" x14ac:dyDescent="0.25">
      <c r="A30" s="17">
        <v>513</v>
      </c>
      <c r="B30" s="18" t="s">
        <v>22</v>
      </c>
      <c r="C30" s="15"/>
      <c r="D30" s="15"/>
      <c r="E30" s="16"/>
      <c r="F30" s="3"/>
      <c r="G30" s="32"/>
      <c r="H30" s="30" t="s">
        <v>55</v>
      </c>
      <c r="I30" s="3"/>
      <c r="J30" s="32"/>
      <c r="K30" s="30" t="s">
        <v>55</v>
      </c>
    </row>
    <row r="31" spans="1:11" x14ac:dyDescent="0.25">
      <c r="A31" s="19">
        <v>5131</v>
      </c>
      <c r="B31" s="14" t="s">
        <v>32</v>
      </c>
      <c r="C31" s="15"/>
      <c r="D31" s="15"/>
      <c r="E31" s="16"/>
      <c r="F31" s="3">
        <v>2174726.9300000002</v>
      </c>
      <c r="G31" s="32">
        <f>+F31/F73</f>
        <v>0.13290649525427445</v>
      </c>
      <c r="H31" s="33" t="s">
        <v>81</v>
      </c>
      <c r="I31" s="3">
        <v>5439447.4100000001</v>
      </c>
      <c r="J31" s="32">
        <f>+I31/I73</f>
        <v>9.3668554860455333E-2</v>
      </c>
      <c r="K31" s="33" t="s">
        <v>55</v>
      </c>
    </row>
    <row r="32" spans="1:11" x14ac:dyDescent="0.25">
      <c r="A32" s="19">
        <v>5132</v>
      </c>
      <c r="B32" s="14" t="s">
        <v>33</v>
      </c>
      <c r="C32" s="15"/>
      <c r="D32" s="15"/>
      <c r="E32" s="16"/>
      <c r="F32" s="3">
        <v>54972</v>
      </c>
      <c r="G32" s="32">
        <f>+F32/F73</f>
        <v>3.3595647142319494E-3</v>
      </c>
      <c r="H32" s="33"/>
      <c r="I32" s="3">
        <v>188220</v>
      </c>
      <c r="J32" s="32">
        <f>+I32/I73</f>
        <v>3.2411923614562351E-3</v>
      </c>
      <c r="K32" s="33"/>
    </row>
    <row r="33" spans="1:11" x14ac:dyDescent="0.25">
      <c r="A33" s="19">
        <v>5133</v>
      </c>
      <c r="B33" s="14" t="s">
        <v>34</v>
      </c>
      <c r="C33" s="15"/>
      <c r="D33" s="15"/>
      <c r="E33" s="16"/>
      <c r="F33" s="3">
        <v>320080.40000000002</v>
      </c>
      <c r="G33" s="32">
        <f>+F33/F73</f>
        <v>1.9561427955272652E-2</v>
      </c>
      <c r="H33" s="30"/>
      <c r="I33" s="3">
        <v>736139.43</v>
      </c>
      <c r="J33" s="32">
        <f>+I33/I73</f>
        <v>1.2676492920426878E-2</v>
      </c>
      <c r="K33" s="30"/>
    </row>
    <row r="34" spans="1:11" x14ac:dyDescent="0.25">
      <c r="A34" s="19">
        <v>5134</v>
      </c>
      <c r="B34" s="14" t="s">
        <v>35</v>
      </c>
      <c r="C34" s="15"/>
      <c r="D34" s="15"/>
      <c r="E34" s="16"/>
      <c r="F34" s="3">
        <v>19310.52</v>
      </c>
      <c r="G34" s="32">
        <f>+F34/F73</f>
        <v>1.1801451940164148E-3</v>
      </c>
      <c r="H34" s="30"/>
      <c r="I34" s="3">
        <v>91031.38</v>
      </c>
      <c r="J34" s="32">
        <f>+I34/I73</f>
        <v>1.5675816252726591E-3</v>
      </c>
      <c r="K34" s="30"/>
    </row>
    <row r="35" spans="1:11" x14ac:dyDescent="0.25">
      <c r="A35" s="19">
        <v>5135</v>
      </c>
      <c r="B35" s="14" t="s">
        <v>36</v>
      </c>
      <c r="C35" s="15"/>
      <c r="D35" s="15"/>
      <c r="E35" s="16"/>
      <c r="F35" s="3">
        <v>183327.86</v>
      </c>
      <c r="G35" s="32">
        <f>+F35/F73</f>
        <v>1.1203918532919573E-2</v>
      </c>
      <c r="H35" s="30"/>
      <c r="I35" s="3">
        <v>541084.79</v>
      </c>
      <c r="J35" s="32">
        <f>+I35/I73</f>
        <v>9.3176064618433283E-3</v>
      </c>
      <c r="K35" s="30"/>
    </row>
    <row r="36" spans="1:11" x14ac:dyDescent="0.25">
      <c r="A36" s="19">
        <v>5136</v>
      </c>
      <c r="B36" s="14" t="s">
        <v>37</v>
      </c>
      <c r="C36" s="15"/>
      <c r="D36" s="15"/>
      <c r="E36" s="16"/>
      <c r="F36" s="3">
        <v>269846.64</v>
      </c>
      <c r="G36" s="32">
        <f>+F36/F73</f>
        <v>1.6491436549480678E-2</v>
      </c>
      <c r="H36" s="30"/>
      <c r="I36" s="3">
        <v>813226.64</v>
      </c>
      <c r="J36" s="32">
        <f>+I36/I73</f>
        <v>1.4003952681440441E-2</v>
      </c>
      <c r="K36" s="30"/>
    </row>
    <row r="37" spans="1:11" x14ac:dyDescent="0.25">
      <c r="A37" s="19">
        <v>5137</v>
      </c>
      <c r="B37" s="14" t="s">
        <v>38</v>
      </c>
      <c r="C37" s="15"/>
      <c r="D37" s="15"/>
      <c r="E37" s="16"/>
      <c r="F37" s="3">
        <v>188080.54</v>
      </c>
      <c r="G37" s="32">
        <f>+F37/F73</f>
        <v>1.1494374329070996E-2</v>
      </c>
      <c r="H37" s="30"/>
      <c r="I37" s="3">
        <v>539835.57999999996</v>
      </c>
      <c r="J37" s="32">
        <f>+I37/I73</f>
        <v>9.2960947738725749E-3</v>
      </c>
      <c r="K37" s="30"/>
    </row>
    <row r="38" spans="1:11" x14ac:dyDescent="0.25">
      <c r="A38" s="19">
        <v>5138</v>
      </c>
      <c r="B38" s="14" t="s">
        <v>39</v>
      </c>
      <c r="C38" s="15"/>
      <c r="D38" s="15"/>
      <c r="E38" s="16"/>
      <c r="F38" s="3">
        <v>640759.11</v>
      </c>
      <c r="G38" s="32">
        <f>+F38/F73</f>
        <v>3.9159421092168162E-2</v>
      </c>
      <c r="H38" s="30"/>
      <c r="I38" s="3">
        <v>3045864.72</v>
      </c>
      <c r="J38" s="32">
        <f>+I38/I73</f>
        <v>5.2450501883397276E-2</v>
      </c>
      <c r="K38" s="30"/>
    </row>
    <row r="39" spans="1:11" x14ac:dyDescent="0.25">
      <c r="A39" s="19">
        <v>5139</v>
      </c>
      <c r="B39" s="14" t="s">
        <v>40</v>
      </c>
      <c r="C39" s="15"/>
      <c r="D39" s="15"/>
      <c r="E39" s="16"/>
      <c r="F39" s="3">
        <v>104903.6</v>
      </c>
      <c r="G39" s="32">
        <f>+F39/F73</f>
        <v>6.411089881319631E-3</v>
      </c>
      <c r="H39" s="30"/>
      <c r="I39" s="3">
        <v>438099.16</v>
      </c>
      <c r="J39" s="32">
        <f>+I39/I73</f>
        <v>7.5441698594856709E-3</v>
      </c>
      <c r="K39" s="30"/>
    </row>
    <row r="40" spans="1:11" x14ac:dyDescent="0.25">
      <c r="A40" s="13"/>
      <c r="B40" s="48" t="s">
        <v>67</v>
      </c>
      <c r="C40" s="49"/>
      <c r="D40" s="49"/>
      <c r="E40" s="50"/>
      <c r="F40" s="5">
        <f>SUM(F31:F39)</f>
        <v>3956007.6</v>
      </c>
      <c r="G40" s="32"/>
      <c r="H40" s="30"/>
      <c r="I40" s="5">
        <f>SUM(I31:I39)</f>
        <v>11832949.109999999</v>
      </c>
      <c r="J40" s="32"/>
      <c r="K40" s="30"/>
    </row>
    <row r="41" spans="1:11" x14ac:dyDescent="0.25">
      <c r="A41" s="13"/>
      <c r="B41" s="20"/>
      <c r="C41" s="10"/>
      <c r="D41" s="10"/>
      <c r="E41" s="21"/>
      <c r="F41" s="3"/>
      <c r="G41" s="32"/>
      <c r="H41" s="30"/>
      <c r="I41" s="3"/>
      <c r="J41" s="32"/>
      <c r="K41" s="30"/>
    </row>
    <row r="42" spans="1:11" ht="15.75" thickBot="1" x14ac:dyDescent="0.3">
      <c r="A42" s="13"/>
      <c r="B42" s="56" t="s">
        <v>68</v>
      </c>
      <c r="C42" s="57"/>
      <c r="D42" s="57"/>
      <c r="E42" s="58"/>
      <c r="F42" s="34">
        <f>+F17+F28+F40</f>
        <v>10811191.799999999</v>
      </c>
      <c r="G42" s="32"/>
      <c r="H42" s="30"/>
      <c r="I42" s="34">
        <f>+I17+I28+I40</f>
        <v>49459280.129999995</v>
      </c>
      <c r="J42" s="32"/>
      <c r="K42" s="30"/>
    </row>
    <row r="43" spans="1:11" x14ac:dyDescent="0.25">
      <c r="A43" s="13"/>
      <c r="B43" s="20"/>
      <c r="C43" s="10"/>
      <c r="D43" s="10"/>
      <c r="E43" s="21"/>
      <c r="F43" s="35"/>
      <c r="G43" s="32"/>
      <c r="H43" s="30"/>
      <c r="I43" s="35"/>
      <c r="J43" s="32"/>
      <c r="K43" s="30"/>
    </row>
    <row r="44" spans="1:11" x14ac:dyDescent="0.25">
      <c r="A44" s="13"/>
      <c r="B44" s="14"/>
      <c r="C44" s="15"/>
      <c r="D44" s="15"/>
      <c r="E44" s="16"/>
      <c r="F44" s="13"/>
      <c r="G44" s="32"/>
      <c r="H44" s="30"/>
      <c r="I44" s="13"/>
      <c r="J44" s="32"/>
      <c r="K44" s="30"/>
    </row>
    <row r="45" spans="1:11" x14ac:dyDescent="0.25">
      <c r="A45" s="17">
        <v>52</v>
      </c>
      <c r="B45" s="18" t="s">
        <v>41</v>
      </c>
      <c r="C45" s="15"/>
      <c r="D45" s="15"/>
      <c r="E45" s="16"/>
      <c r="F45" s="2"/>
      <c r="G45" s="32"/>
      <c r="H45" s="30"/>
      <c r="I45" s="2"/>
      <c r="J45" s="32"/>
      <c r="K45" s="30"/>
    </row>
    <row r="46" spans="1:11" x14ac:dyDescent="0.25">
      <c r="A46" s="17">
        <v>523</v>
      </c>
      <c r="B46" s="18" t="s">
        <v>48</v>
      </c>
      <c r="C46" s="15"/>
      <c r="D46" s="15"/>
      <c r="E46" s="16"/>
      <c r="F46" s="3"/>
      <c r="G46" s="32"/>
      <c r="H46" s="30"/>
      <c r="I46" s="3"/>
      <c r="J46" s="32"/>
      <c r="K46" s="30"/>
    </row>
    <row r="47" spans="1:11" x14ac:dyDescent="0.25">
      <c r="A47" s="19">
        <v>5231</v>
      </c>
      <c r="B47" s="14" t="s">
        <v>49</v>
      </c>
      <c r="C47" s="15"/>
      <c r="D47" s="15"/>
      <c r="E47" s="16"/>
      <c r="F47" s="3">
        <v>212257.5</v>
      </c>
      <c r="G47" s="32">
        <f>+F47/F73</f>
        <v>1.2971927660101289E-2</v>
      </c>
      <c r="H47" s="30"/>
      <c r="I47" s="3">
        <v>1044330.76</v>
      </c>
      <c r="J47" s="32">
        <f>+I47/I73</f>
        <v>1.7983619605492426E-2</v>
      </c>
      <c r="K47" s="30"/>
    </row>
    <row r="48" spans="1:11" x14ac:dyDescent="0.25">
      <c r="A48" s="13"/>
      <c r="B48" s="48" t="s">
        <v>67</v>
      </c>
      <c r="C48" s="49"/>
      <c r="D48" s="49"/>
      <c r="E48" s="50"/>
      <c r="F48" s="5">
        <f>SUM(F47:F47)</f>
        <v>212257.5</v>
      </c>
      <c r="G48" s="32"/>
      <c r="H48" s="30"/>
      <c r="I48" s="5">
        <f>SUM(I47:I47)</f>
        <v>1044330.76</v>
      </c>
      <c r="J48" s="32"/>
      <c r="K48" s="30"/>
    </row>
    <row r="49" spans="1:11" x14ac:dyDescent="0.25">
      <c r="A49" s="17"/>
      <c r="B49" s="18"/>
      <c r="C49" s="15"/>
      <c r="D49" s="15"/>
      <c r="E49" s="16"/>
      <c r="F49" s="3"/>
      <c r="G49" s="32"/>
      <c r="H49" s="30"/>
      <c r="I49" s="3"/>
      <c r="J49" s="32"/>
      <c r="K49" s="30"/>
    </row>
    <row r="50" spans="1:11" x14ac:dyDescent="0.25">
      <c r="A50" s="17">
        <v>524</v>
      </c>
      <c r="B50" s="18" t="s">
        <v>42</v>
      </c>
      <c r="C50" s="15"/>
      <c r="D50" s="15"/>
      <c r="E50" s="16"/>
      <c r="F50" s="3"/>
      <c r="G50" s="32"/>
      <c r="H50" s="30"/>
      <c r="I50" s="3"/>
      <c r="J50" s="32"/>
      <c r="K50" s="30"/>
    </row>
    <row r="51" spans="1:11" x14ac:dyDescent="0.25">
      <c r="A51" s="19">
        <v>5241</v>
      </c>
      <c r="B51" s="14" t="s">
        <v>43</v>
      </c>
      <c r="C51" s="15"/>
      <c r="D51" s="15"/>
      <c r="E51" s="16"/>
      <c r="F51" s="3">
        <v>219967</v>
      </c>
      <c r="G51" s="32">
        <f>+F51/F73</f>
        <v>1.3443086871415617E-2</v>
      </c>
      <c r="H51" s="30"/>
      <c r="I51" s="3">
        <v>585172.63</v>
      </c>
      <c r="J51" s="32">
        <f>+I51/I73</f>
        <v>1.0076809363984996E-2</v>
      </c>
      <c r="K51" s="30"/>
    </row>
    <row r="52" spans="1:11" x14ac:dyDescent="0.25">
      <c r="A52" s="19">
        <v>5242</v>
      </c>
      <c r="B52" s="14" t="s">
        <v>50</v>
      </c>
      <c r="C52" s="15"/>
      <c r="D52" s="15"/>
      <c r="E52" s="16"/>
      <c r="F52" s="3">
        <v>31500</v>
      </c>
      <c r="G52" s="32">
        <f>+F52/F73</f>
        <v>1.9250943843830753E-3</v>
      </c>
      <c r="H52" s="30"/>
      <c r="I52" s="3">
        <v>161840</v>
      </c>
      <c r="J52" s="32">
        <f>+I52/I73</f>
        <v>2.7869226000322871E-3</v>
      </c>
      <c r="K52" s="30"/>
    </row>
    <row r="53" spans="1:11" x14ac:dyDescent="0.25">
      <c r="A53" s="19">
        <v>5243</v>
      </c>
      <c r="B53" s="14" t="s">
        <v>51</v>
      </c>
      <c r="C53" s="15"/>
      <c r="D53" s="15"/>
      <c r="E53" s="16"/>
      <c r="F53" s="3">
        <v>298148.2</v>
      </c>
      <c r="G53" s="32">
        <f>+F53/F73</f>
        <v>1.8221061128061017E-2</v>
      </c>
      <c r="H53" s="30"/>
      <c r="I53" s="3">
        <v>785726.54</v>
      </c>
      <c r="J53" s="32">
        <f>+I53/I73</f>
        <v>1.3530394536401218E-2</v>
      </c>
      <c r="K53" s="30"/>
    </row>
    <row r="54" spans="1:11" x14ac:dyDescent="0.25">
      <c r="A54" s="13"/>
      <c r="B54" s="48" t="str">
        <f>+B48</f>
        <v>TOTAL DEL 1 DE ENERO AL 31 DE DICIEMBRE DE 2018</v>
      </c>
      <c r="C54" s="49"/>
      <c r="D54" s="49"/>
      <c r="E54" s="50"/>
      <c r="F54" s="5">
        <f>SUM(F51:F53)</f>
        <v>549615.19999999995</v>
      </c>
      <c r="G54" s="32"/>
      <c r="H54" s="30"/>
      <c r="I54" s="5">
        <f>SUM(I51:I53)</f>
        <v>1532739.17</v>
      </c>
      <c r="J54" s="32"/>
      <c r="K54" s="30"/>
    </row>
    <row r="55" spans="1:11" x14ac:dyDescent="0.25">
      <c r="A55" s="13"/>
      <c r="B55" s="14"/>
      <c r="C55" s="15"/>
      <c r="D55" s="15"/>
      <c r="E55" s="16"/>
      <c r="F55" s="3"/>
      <c r="G55" s="32"/>
      <c r="H55" s="30"/>
      <c r="I55" s="3"/>
      <c r="J55" s="32"/>
      <c r="K55" s="30"/>
    </row>
    <row r="56" spans="1:11" x14ac:dyDescent="0.25">
      <c r="A56" s="17">
        <v>525</v>
      </c>
      <c r="B56" s="18" t="s">
        <v>52</v>
      </c>
      <c r="C56" s="15"/>
      <c r="D56" s="15"/>
      <c r="E56" s="16"/>
      <c r="F56" s="3"/>
      <c r="G56" s="32"/>
      <c r="H56" s="30"/>
      <c r="I56" s="3"/>
      <c r="J56" s="32"/>
      <c r="K56" s="30"/>
    </row>
    <row r="57" spans="1:11" x14ac:dyDescent="0.25">
      <c r="A57" s="19">
        <v>5251</v>
      </c>
      <c r="B57" s="14" t="s">
        <v>53</v>
      </c>
      <c r="C57" s="15"/>
      <c r="D57" s="15"/>
      <c r="E57" s="16"/>
      <c r="F57" s="3">
        <v>411897</v>
      </c>
      <c r="G57" s="32">
        <f>+F57/F73</f>
        <v>2.5172717512515413E-2</v>
      </c>
      <c r="H57" s="30"/>
      <c r="I57" s="3">
        <v>1656999</v>
      </c>
      <c r="J57" s="32">
        <f>+I57/I73</f>
        <v>2.8533909795667941E-2</v>
      </c>
      <c r="K57" s="30"/>
    </row>
    <row r="58" spans="1:11" x14ac:dyDescent="0.25">
      <c r="A58" s="13"/>
      <c r="B58" s="48" t="str">
        <f>+B54</f>
        <v>TOTAL DEL 1 DE ENERO AL 31 DE DICIEMBRE DE 2018</v>
      </c>
      <c r="C58" s="49"/>
      <c r="D58" s="49"/>
      <c r="E58" s="50"/>
      <c r="F58" s="5">
        <f>SUM(F57:F57)</f>
        <v>411897</v>
      </c>
      <c r="G58" s="32"/>
      <c r="H58" s="30"/>
      <c r="I58" s="5">
        <f>SUM(I57:I57)</f>
        <v>1656999</v>
      </c>
      <c r="J58" s="32"/>
      <c r="K58" s="30"/>
    </row>
    <row r="59" spans="1:11" x14ac:dyDescent="0.25">
      <c r="A59" s="17"/>
      <c r="B59" s="18"/>
      <c r="C59" s="15"/>
      <c r="D59" s="15"/>
      <c r="E59" s="16"/>
      <c r="F59" s="3"/>
      <c r="G59" s="32"/>
      <c r="H59" s="30"/>
      <c r="I59" s="3"/>
      <c r="J59" s="32"/>
      <c r="K59" s="30"/>
    </row>
    <row r="60" spans="1:11" x14ac:dyDescent="0.25">
      <c r="A60" s="17">
        <v>528</v>
      </c>
      <c r="B60" s="18" t="s">
        <v>74</v>
      </c>
      <c r="C60" s="15"/>
      <c r="D60" s="15"/>
      <c r="E60" s="16"/>
      <c r="F60" s="3"/>
      <c r="G60" s="32"/>
      <c r="H60" s="30"/>
      <c r="I60" s="3"/>
      <c r="J60" s="32"/>
      <c r="K60" s="30"/>
    </row>
    <row r="61" spans="1:11" x14ac:dyDescent="0.25">
      <c r="A61" s="19">
        <v>5281</v>
      </c>
      <c r="B61" s="14" t="s">
        <v>75</v>
      </c>
      <c r="C61" s="15"/>
      <c r="D61" s="15"/>
      <c r="E61" s="16"/>
      <c r="F61" s="3">
        <v>189646.85</v>
      </c>
      <c r="G61" s="32">
        <f>+F61/F73</f>
        <v>1.1590097966696489E-2</v>
      </c>
      <c r="H61" s="30"/>
      <c r="I61" s="3">
        <v>189646.85</v>
      </c>
      <c r="J61" s="32">
        <f>+I61/I73</f>
        <v>3.2657630517173332E-3</v>
      </c>
      <c r="K61" s="30"/>
    </row>
    <row r="62" spans="1:11" x14ac:dyDescent="0.25">
      <c r="A62" s="13"/>
      <c r="B62" s="48" t="str">
        <f>+B58</f>
        <v>TOTAL DEL 1 DE ENERO AL 31 DE DICIEMBRE DE 2018</v>
      </c>
      <c r="C62" s="49"/>
      <c r="D62" s="49"/>
      <c r="E62" s="50"/>
      <c r="F62" s="5">
        <f>SUM(F61:F61)</f>
        <v>189646.85</v>
      </c>
      <c r="G62" s="32"/>
      <c r="H62" s="30"/>
      <c r="I62" s="5">
        <f>SUM(I61:I61)</f>
        <v>189646.85</v>
      </c>
      <c r="J62" s="32"/>
      <c r="K62" s="30"/>
    </row>
    <row r="63" spans="1:11" ht="15.75" customHeight="1" x14ac:dyDescent="0.25">
      <c r="A63" s="17"/>
      <c r="B63" s="18"/>
      <c r="C63" s="15"/>
      <c r="D63" s="15"/>
      <c r="E63" s="16"/>
      <c r="F63" s="3"/>
      <c r="G63" s="32"/>
      <c r="H63" s="30"/>
      <c r="I63" s="3"/>
      <c r="J63" s="32"/>
      <c r="K63" s="30"/>
    </row>
    <row r="64" spans="1:11" ht="15.75" customHeight="1" x14ac:dyDescent="0.25">
      <c r="A64" s="17">
        <v>56</v>
      </c>
      <c r="B64" s="18" t="s">
        <v>76</v>
      </c>
      <c r="C64" s="15"/>
      <c r="D64" s="15"/>
      <c r="E64" s="16"/>
      <c r="F64" s="2"/>
      <c r="G64" s="32"/>
      <c r="H64" s="30"/>
      <c r="I64" s="2"/>
      <c r="J64" s="32"/>
      <c r="K64" s="30"/>
    </row>
    <row r="65" spans="1:11" ht="15.75" customHeight="1" x14ac:dyDescent="0.25">
      <c r="A65" s="17">
        <v>561</v>
      </c>
      <c r="B65" s="18" t="s">
        <v>77</v>
      </c>
      <c r="C65" s="15"/>
      <c r="D65" s="15"/>
      <c r="E65" s="16"/>
      <c r="F65" s="3"/>
      <c r="G65" s="32"/>
      <c r="H65" s="30"/>
      <c r="I65" s="3"/>
      <c r="J65" s="32"/>
      <c r="K65" s="30"/>
    </row>
    <row r="66" spans="1:11" ht="15.75" customHeight="1" x14ac:dyDescent="0.25">
      <c r="A66" s="19">
        <v>5611</v>
      </c>
      <c r="B66" s="14" t="s">
        <v>78</v>
      </c>
      <c r="C66" s="15"/>
      <c r="D66" s="15"/>
      <c r="E66" s="16"/>
      <c r="F66" s="3">
        <v>4188225.73</v>
      </c>
      <c r="G66" s="32">
        <f>+F66/F73</f>
        <v>0.2559596772492605</v>
      </c>
      <c r="H66" s="33" t="s">
        <v>82</v>
      </c>
      <c r="I66" s="3">
        <v>4188225.73</v>
      </c>
      <c r="J66" s="32">
        <f>+I66/I73</f>
        <v>7.2122225290247921E-2</v>
      </c>
      <c r="K66" s="30"/>
    </row>
    <row r="67" spans="1:11" x14ac:dyDescent="0.25">
      <c r="A67" s="13"/>
      <c r="B67" s="48" t="s">
        <v>67</v>
      </c>
      <c r="C67" s="49"/>
      <c r="D67" s="49"/>
      <c r="E67" s="50"/>
      <c r="F67" s="5">
        <f>SUM(F66:F66)</f>
        <v>4188225.73</v>
      </c>
      <c r="G67" s="32"/>
      <c r="H67" s="30"/>
      <c r="I67" s="5">
        <f>SUM(I66:I66)</f>
        <v>4188225.73</v>
      </c>
      <c r="J67" s="32"/>
      <c r="K67" s="30"/>
    </row>
    <row r="68" spans="1:11" x14ac:dyDescent="0.25">
      <c r="A68" s="17"/>
      <c r="B68" s="18"/>
      <c r="C68" s="15"/>
      <c r="D68" s="15"/>
      <c r="E68" s="16"/>
      <c r="F68" s="3"/>
      <c r="G68" s="32"/>
      <c r="H68" s="30"/>
      <c r="I68" s="3"/>
      <c r="J68" s="32"/>
      <c r="K68" s="30"/>
    </row>
    <row r="69" spans="1:11" x14ac:dyDescent="0.25">
      <c r="A69" s="17"/>
      <c r="B69" s="18"/>
      <c r="C69" s="15"/>
      <c r="D69" s="15"/>
      <c r="E69" s="16"/>
      <c r="F69" s="3"/>
      <c r="G69" s="32"/>
      <c r="H69" s="30"/>
      <c r="I69" s="3"/>
      <c r="J69" s="32"/>
      <c r="K69" s="30"/>
    </row>
    <row r="70" spans="1:11" s="6" customFormat="1" ht="27.75" customHeight="1" thickBot="1" x14ac:dyDescent="0.3">
      <c r="A70" s="36"/>
      <c r="B70" s="59" t="s">
        <v>69</v>
      </c>
      <c r="C70" s="60"/>
      <c r="D70" s="60"/>
      <c r="E70" s="61"/>
      <c r="F70" s="37">
        <f>+F54+F48+F58+F62+F67</f>
        <v>5551642.2800000003</v>
      </c>
      <c r="G70" s="38"/>
      <c r="H70" s="39"/>
      <c r="I70" s="37">
        <f>+I54+I48+I58+I62+I67</f>
        <v>8611941.5099999998</v>
      </c>
      <c r="J70" s="38"/>
      <c r="K70" s="39"/>
    </row>
    <row r="71" spans="1:11" x14ac:dyDescent="0.25">
      <c r="A71" s="13"/>
      <c r="B71" s="20"/>
      <c r="C71" s="10"/>
      <c r="D71" s="10"/>
      <c r="E71" s="21"/>
      <c r="F71" s="35"/>
      <c r="G71" s="32"/>
      <c r="H71" s="30"/>
      <c r="I71" s="35"/>
      <c r="J71" s="32"/>
      <c r="K71" s="30"/>
    </row>
    <row r="72" spans="1:11" x14ac:dyDescent="0.25">
      <c r="A72" s="13"/>
      <c r="B72" s="14"/>
      <c r="C72" s="15"/>
      <c r="D72" s="15"/>
      <c r="E72" s="16"/>
      <c r="F72" s="40"/>
      <c r="G72" s="32"/>
      <c r="H72" s="30"/>
      <c r="I72" s="40"/>
      <c r="J72" s="32"/>
      <c r="K72" s="30"/>
    </row>
    <row r="73" spans="1:11" ht="15.75" thickBot="1" x14ac:dyDescent="0.3">
      <c r="A73" s="13"/>
      <c r="B73" s="56" t="s">
        <v>70</v>
      </c>
      <c r="C73" s="57"/>
      <c r="D73" s="57"/>
      <c r="E73" s="58"/>
      <c r="F73" s="22">
        <f>+F70+F42</f>
        <v>16362834.079999998</v>
      </c>
      <c r="G73" s="32">
        <f>SUM(G10:G72)</f>
        <v>1</v>
      </c>
      <c r="H73" s="30"/>
      <c r="I73" s="22">
        <f>+I70+I42</f>
        <v>58071221.639999993</v>
      </c>
      <c r="J73" s="32">
        <f>SUM(J10:J72)</f>
        <v>1.0000000000000004</v>
      </c>
      <c r="K73" s="30"/>
    </row>
    <row r="74" spans="1:11" ht="16.5" thickTop="1" thickBot="1" x14ac:dyDescent="0.3">
      <c r="A74" s="23"/>
      <c r="B74" s="24"/>
      <c r="C74" s="25" t="s">
        <v>1</v>
      </c>
      <c r="D74" s="25"/>
      <c r="E74" s="26"/>
      <c r="F74" s="23"/>
      <c r="G74" s="41"/>
      <c r="H74" s="41"/>
      <c r="I74" s="23"/>
      <c r="J74" s="41"/>
      <c r="K74" s="41"/>
    </row>
    <row r="75" spans="1:11" x14ac:dyDescent="0.25">
      <c r="A75" s="11"/>
      <c r="B75" s="11"/>
      <c r="C75" s="11"/>
      <c r="D75" s="11"/>
      <c r="E75" s="11"/>
      <c r="F75" s="11"/>
      <c r="G75" s="11"/>
      <c r="H75" s="11"/>
      <c r="J75" s="11"/>
      <c r="K75" s="11"/>
    </row>
    <row r="76" spans="1:11" x14ac:dyDescent="0.25">
      <c r="A76" s="11" t="s">
        <v>71</v>
      </c>
      <c r="B76" s="11"/>
      <c r="C76" s="11"/>
      <c r="D76" s="11"/>
      <c r="E76" s="11"/>
      <c r="F76" s="11"/>
      <c r="G76" s="11"/>
      <c r="H76" s="11"/>
      <c r="J76" s="11"/>
      <c r="K76" s="11"/>
    </row>
    <row r="77" spans="1:11" x14ac:dyDescent="0.25">
      <c r="A77" s="11" t="s">
        <v>80</v>
      </c>
      <c r="B77" s="11"/>
      <c r="C77" s="11"/>
      <c r="D77" s="11"/>
      <c r="E77" s="11"/>
      <c r="F77" s="11"/>
      <c r="G77" s="11"/>
      <c r="H77" s="11"/>
      <c r="J77" s="11"/>
      <c r="K77" s="11"/>
    </row>
    <row r="78" spans="1:11" x14ac:dyDescent="0.25">
      <c r="A78" s="11"/>
      <c r="B78" s="11"/>
      <c r="C78" s="11"/>
      <c r="D78" s="11"/>
      <c r="E78" s="11"/>
      <c r="F78" s="11"/>
      <c r="G78" s="11"/>
      <c r="H78" s="11"/>
      <c r="J78" s="11"/>
      <c r="K78" s="11"/>
    </row>
    <row r="79" spans="1:11" x14ac:dyDescent="0.25">
      <c r="A79" s="11" t="s">
        <v>84</v>
      </c>
      <c r="B79" s="11"/>
      <c r="C79" s="11"/>
      <c r="D79" s="11"/>
      <c r="E79" s="11"/>
      <c r="F79" s="11"/>
      <c r="G79" s="11"/>
      <c r="H79" s="11"/>
      <c r="J79" s="11"/>
      <c r="K79" s="11"/>
    </row>
    <row r="80" spans="1:11" x14ac:dyDescent="0.25">
      <c r="B80" s="11"/>
      <c r="C80" s="11"/>
      <c r="D80" s="11"/>
      <c r="E80" s="11"/>
      <c r="F80" s="11"/>
      <c r="G80" s="11"/>
      <c r="H80" s="11"/>
      <c r="J80" s="11"/>
      <c r="K80" s="11"/>
    </row>
    <row r="81" spans="1:11" x14ac:dyDescent="0.25">
      <c r="A81" s="11" t="s">
        <v>85</v>
      </c>
      <c r="B81" s="11"/>
      <c r="C81" s="11"/>
      <c r="D81" s="11"/>
      <c r="E81" s="11"/>
      <c r="F81" s="11"/>
      <c r="G81" s="11"/>
      <c r="H81" s="11"/>
      <c r="J81" s="11"/>
      <c r="K81" s="11"/>
    </row>
    <row r="83" spans="1:11" x14ac:dyDescent="0.25">
      <c r="A83" t="s">
        <v>83</v>
      </c>
    </row>
    <row r="84" spans="1:11" x14ac:dyDescent="0.25">
      <c r="A84" t="s">
        <v>79</v>
      </c>
    </row>
  </sheetData>
  <mergeCells count="15">
    <mergeCell ref="A3:K3"/>
    <mergeCell ref="A4:K4"/>
    <mergeCell ref="A5:K5"/>
    <mergeCell ref="B40:E40"/>
    <mergeCell ref="B73:E73"/>
    <mergeCell ref="B8:E8"/>
    <mergeCell ref="B17:E17"/>
    <mergeCell ref="B28:E28"/>
    <mergeCell ref="B42:E42"/>
    <mergeCell ref="B54:E54"/>
    <mergeCell ref="B58:E58"/>
    <mergeCell ref="B48:E48"/>
    <mergeCell ref="B70:E70"/>
    <mergeCell ref="B62:E62"/>
    <mergeCell ref="B67:E67"/>
  </mergeCells>
  <pageMargins left="0.70866141732283472" right="0.70866141732283472" top="0.62992125984251968" bottom="0.55118110236220474" header="0.31496062992125984" footer="0.31496062992125984"/>
  <pageSetup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EA-01 Y EA-02</vt:lpstr>
      <vt:lpstr>NOTA EA-03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User1</cp:lastModifiedBy>
  <cp:lastPrinted>2019-01-25T02:25:21Z</cp:lastPrinted>
  <dcterms:created xsi:type="dcterms:W3CDTF">2015-09-05T17:09:52Z</dcterms:created>
  <dcterms:modified xsi:type="dcterms:W3CDTF">2019-01-25T02:25:23Z</dcterms:modified>
</cp:coreProperties>
</file>