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30" windowWidth="12915" windowHeight="9540" activeTab="2"/>
  </bookViews>
  <sheets>
    <sheet name="NOTA EFE-01" sheetId="8" r:id="rId1"/>
    <sheet name="NOTA EFE-02" sheetId="9" r:id="rId2"/>
    <sheet name="NOTA EFE-03" sheetId="10" r:id="rId3"/>
  </sheets>
  <calcPr calcId="144525"/>
</workbook>
</file>

<file path=xl/calcChain.xml><?xml version="1.0" encoding="utf-8"?>
<calcChain xmlns="http://schemas.openxmlformats.org/spreadsheetml/2006/main">
  <c r="F149" i="9" l="1"/>
  <c r="F146" i="9"/>
  <c r="F144" i="9"/>
  <c r="F117" i="9"/>
  <c r="F111" i="9"/>
  <c r="F93" i="9"/>
  <c r="F86" i="9"/>
  <c r="F72" i="9" l="1"/>
  <c r="F52" i="9"/>
  <c r="F31" i="9"/>
  <c r="F26" i="9"/>
  <c r="F21" i="9"/>
  <c r="F16" i="9"/>
  <c r="F119" i="9" l="1"/>
  <c r="F139" i="9"/>
  <c r="F135" i="9"/>
  <c r="F129" i="9"/>
  <c r="E20" i="10" l="1"/>
  <c r="F125" i="9" l="1"/>
  <c r="H12" i="8" l="1"/>
  <c r="G18" i="8"/>
  <c r="F18" i="8"/>
  <c r="H13" i="8" l="1"/>
  <c r="H14" i="8" l="1"/>
  <c r="H15" i="8"/>
  <c r="H16" i="8"/>
  <c r="H17" i="8" l="1"/>
  <c r="H18" i="8" s="1"/>
</calcChain>
</file>

<file path=xl/sharedStrings.xml><?xml version="1.0" encoding="utf-8"?>
<sst xmlns="http://schemas.openxmlformats.org/spreadsheetml/2006/main" count="161" uniqueCount="124">
  <si>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</si>
  <si>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</si>
  <si>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</si>
  <si>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</si>
  <si>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</si>
  <si>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</si>
  <si>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</si>
  <si>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</si>
  <si>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 xml:space="preserve">Nota  EFE-01 - Flujo de Efectivo en cuenta de </t>
  </si>
  <si>
    <t>Efectivo y Equivalentes</t>
  </si>
  <si>
    <t xml:space="preserve">TOTAL </t>
  </si>
  <si>
    <t>Flujo</t>
  </si>
  <si>
    <t>AHORRO/DESAHORRO ANTES DE RUBROS EXTRAORDINARIOS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</si>
  <si>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</si>
  <si>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</si>
  <si>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</si>
  <si>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</si>
  <si>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</si>
  <si>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</si>
  <si>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</si>
  <si>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</si>
  <si>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</si>
  <si>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>Presidencia Municipal de Zaragoza</t>
  </si>
  <si>
    <t xml:space="preserve"> y de las Actividades de Operación</t>
  </si>
  <si>
    <t>MOVIMIENTOS DE PARTIDAS QUE AFECTAN AL EFECTIVO Y POR AJUSTES EN BIENES MUEBLES E INMUEBLES</t>
  </si>
  <si>
    <t xml:space="preserve">Presidencia Municipal de Zaragoza </t>
  </si>
  <si>
    <t xml:space="preserve">Nota  EFE-02 - Adquisición de bienes Muebles, </t>
  </si>
  <si>
    <t>Inmuebles e Intangibles</t>
  </si>
  <si>
    <t>Monto</t>
  </si>
  <si>
    <t>DIVISIÓN DE TERRENOS Y CONSTRUCCIÓN DE OBRAS DE URBANIZACIÓN</t>
  </si>
  <si>
    <t>.</t>
  </si>
  <si>
    <t>EFECTIVO EN FONDOS FIJOS DE CAJA</t>
  </si>
  <si>
    <t>BIENES INMUEBLES, INFRAESTRUCTURA Y CONSTRUCCIONES EN PROCESO</t>
  </si>
  <si>
    <t>BIENES MUEBLES</t>
  </si>
  <si>
    <t>MOBILIARIO Y EQUIPO DE ADMINISTRACIÓN</t>
  </si>
  <si>
    <t>EQUIPO DE COMPUTO Y DE TECNOLOGIAS DE LA INFORMACION</t>
  </si>
  <si>
    <t>AUTOMOVILES Y CAMIONES</t>
  </si>
  <si>
    <t>PAGO DE MATERIALES PARA VIVIENDA DIGNA</t>
  </si>
  <si>
    <t>OTROS MOBILIARIOS Y EQUIPOS DE ADMINISTRACION</t>
  </si>
  <si>
    <t>del 01 de Octubre al 31 de Diciembre de 2018</t>
  </si>
  <si>
    <t>Saldo al 31 de Diciembre de 2018</t>
  </si>
  <si>
    <t>TOTAL BIENES INMUEBLES 01 DE OCTUBRE AL 31 DE DICIEMBRE DE 2018</t>
  </si>
  <si>
    <t>TOTAL EQUIPO DE COMPUTO Y DE TECNOLOGIAS DE LA INFORMACION DEL 01 DE OCTUBRE AL 31 DE DICIEMBRE DE 2018</t>
  </si>
  <si>
    <t>TOTAL OTROS MOBILIARIOS Y EQUIPOS DE ADMINISTRACION DEL 01 DE OCTUBRE AL 31 DE DICIEMBRE DE 2018</t>
  </si>
  <si>
    <t>TOTAL AUTOMOVILES Y CAMIONES DEL 01 DE OCTUBRE AL 31 DE DICIEMBRE DE 2018</t>
  </si>
  <si>
    <t>TOTAL MAQUINARIA Y EQUIPO INDUSTRIAL DEL 01 DE OCTUBRE AL 31 DE DICIEMBRE DE 2018</t>
  </si>
  <si>
    <t>TOTAL BIENES MUEBLES DEL 01 DE OCTUBRE AL 31 DE DICIEMBRE DE 2018</t>
  </si>
  <si>
    <t>TOTAL BIENES INMUEBLES Y MUEBLES DEL 01 DE OCTUBRE AL 31 DE DICIEMBRE DE 2018</t>
  </si>
  <si>
    <t>Saldo al 30 de Septiembre de 2018</t>
  </si>
  <si>
    <t>EDIFICIOS NO HABITACIONALES</t>
  </si>
  <si>
    <t>REGISTRO DE OBRAS NO CAPITALIZABLES DEL EJERCICIO 2018</t>
  </si>
  <si>
    <t>TOTAL EDIFICIOS NO HABITACIONALES DEL 01 DE OCTUBRE AL 31 DE DICIEMBRE DE 2018</t>
  </si>
  <si>
    <t>INFRAESTRUCTURA DE CARRETERAS</t>
  </si>
  <si>
    <t>TOTAL INFRAESTRUCTURA DE CARRETERAS DEL 01 DE OCTUBRE AL 31 DE DICIEMBRE DE 2018</t>
  </si>
  <si>
    <t>INFRAESTRUCTURA DE AGUA POTABLE, SANEAMIENTO, HIDROAGRÍCOLA Y CONTROL DE INUNDACIONES</t>
  </si>
  <si>
    <t>INFRAESTRUCTURA ELÉCTRICA</t>
  </si>
  <si>
    <t>TOTAL INFRAESTRUCTURA DE AGUA POTABLE, SANEAMIENTO, HIDROAGRÍCOLA Y CONTROL DE INUNDACIONES DEL 01 DE OCTUBRE AL 31 DE DICIEMBRE DE 2018</t>
  </si>
  <si>
    <t>TOTAL INFRAESTRUCTURA ELÉCTRICA DEL 01 DE OCTUBRE AL 31 DE DICIEMBRE DE 2018</t>
  </si>
  <si>
    <t>EDIFICACIÓN HABITACIONAL EN PROCESO</t>
  </si>
  <si>
    <t>PAGO DE CONSTRUCCIÓN DE BAÑO Y CUARTOS DORMITORIOS</t>
  </si>
  <si>
    <t>PAGO DE MATERIAL PARA CONSTRUCCION DE CUARTOS Y BAÑOS</t>
  </si>
  <si>
    <t>PAGO DE MATERIALES DE CONSTRUCCIÓN PARA CUARTOS Y BAÑOS</t>
  </si>
  <si>
    <t>PAGO DE CONSTRUCCIÓN DE BAÑOS Y TECHOS</t>
  </si>
  <si>
    <t>PAGO DE MATERIALES PARA CONSTRUCCIÓN DE BAÑO</t>
  </si>
  <si>
    <t>PAGO DE MATERIAL PARA AGUA POTABLE</t>
  </si>
  <si>
    <t>PAGO DE MEJORAMIENTO A LA VIVIENDA</t>
  </si>
  <si>
    <t>PAGO DE MATERIALES PARA EL PROGRAMA VIVIENDA DIGNA MUNICIPAL</t>
  </si>
  <si>
    <t>PAGO DE MATERIAL DE CONSTRUCCIÓN PARA PROGRAMA VIVIENDA DIGNA</t>
  </si>
  <si>
    <t>PAGO DE MANO DE OBRA CONSTRUCCIÓN DE 2 BAÑOS Y 1 TECHO</t>
  </si>
  <si>
    <t>PAGO DE MATERIALES DE CONSTRUCCIÓN PARA PROGRAMA DE VIVIENDA DIGNA</t>
  </si>
  <si>
    <t xml:space="preserve">PAGO DE MATERIALES PARA VIVIENDA </t>
  </si>
  <si>
    <t>PAGO DE MATERIALES CONSTRUCCIÓN</t>
  </si>
  <si>
    <t>PAGO DE MATERIALES DE CONSTRUCCIÓN</t>
  </si>
  <si>
    <t>PAGO DE MATERIALES</t>
  </si>
  <si>
    <t>TOTAL EDIFICACIÓN HABITACIONAL EN PROCESO DEL 01 DE OCTUBRE AL 31 DE DICIEMBRE DE 2018</t>
  </si>
  <si>
    <t>EDIFICACIÓN NO HABITACIONAL EN PROCESO</t>
  </si>
  <si>
    <t>TOTAL EDIFICACIÓN NO HABITACIONAL EN PROCESO DEL 01 DE OCTUBRE AL 31 DE DICIEMBRE DE 2018</t>
  </si>
  <si>
    <t>PAGO DE ADQUISICIÓN E INSTALACIÓN DE MARMOL EN EL MONUMENTO IGNACIO ZARAGOZA</t>
  </si>
  <si>
    <t>PAGO DE MATERIAL PARA REHABILITACIÓN DE MONUMENTO</t>
  </si>
  <si>
    <t>PAGO DE MATERIALES DE CONSTRUCCIÓN PARA REHABILITACIÓN DE MONUMENTO</t>
  </si>
  <si>
    <t>PAGO DE ADQUISICIÓN E INSTALACIÓN DE MARMOL PARA REHABILITACIÓN DEL ARCO DE BIENVENIDA "ZARAGOZA"</t>
  </si>
  <si>
    <t>PAGO DE REHABILITACIÓN DE ARCO DE BIENVENIDA ZARAGOZA</t>
  </si>
  <si>
    <t>PAGO DE MATERIALES PARA REHABILITACIÓN DE ARCO DE BIENVENIDA ZARAGOZA</t>
  </si>
  <si>
    <t>PAGO DE MATERIALES DE PARA REHABILITACIÓN DE FACHADA DEL AUDITORIO MUNICIPAL HUMBERTO MOREIRA</t>
  </si>
  <si>
    <t>PAGO DE MATERIALES PARA APOYO DE LA BIBLIOTECA SANTIAGO V GONZALEZ</t>
  </si>
  <si>
    <t>PAGO DE MATERIALES PARA REHABILITACIÓN DE FACHADA DEL AUDITORIO MUNICIPAL</t>
  </si>
  <si>
    <t>PAGO DE SUMINISTRO E INSTALACIÓN DE MARMOL EN JARDINERAS DEL AUDITORIO MUNICIPAL</t>
  </si>
  <si>
    <t>PAGO DE MATERIALES DE CONSTRUCCIÓN PARA REHABILITACIÓN DE ARCO Y FACHADA DEL AUDITORIO MUNICIPAL</t>
  </si>
  <si>
    <t>PAGO DE ADQUISICIÓN E INSTALACIÓN DE MARMOL EN LAS LETRAS CONMEMORATIVAS ZARAGOZA</t>
  </si>
  <si>
    <t>PAGO DE MATERIALES DE CONSTRUCCIÓN PARA LAS LETRAS CONMEMORATIVAS ZARAGOZA</t>
  </si>
  <si>
    <t>PAGO DE MATERIALES DE CONSTRUCCIÓN PARA LA CONSTRUCCIÓN DE LAS LETRAS CONMEMORATIVAS ZARAGOZA</t>
  </si>
  <si>
    <t>PAGO DE MATERIALES PARA CONSTRUCCIÓN DE LETRAS CONMEMORATIVAS ZARAGOZA</t>
  </si>
  <si>
    <t>CONSTRUCCIÓN DE OBRAS PARA EL ABASTECIMIENTO DE AGUA, PETRÓLEO, GAS, ELECTRICIDAD Y TELECOMUNICACIONES EN PROCESO</t>
  </si>
  <si>
    <t>TOTAL CONSTRUCCIÓN DE OBRAS PARA EL ABASTECIMIENTO DE AGUA, PETRÓLEO, GAS, ELECTRICIDAD Y TELECOMUNICACIONES EN PROCESO DEL 01 DE OCTUBRE AL 31 DE DICIEMBRE DE 2018</t>
  </si>
  <si>
    <t>PAGO DE TUBERIA PARA INTRODUCCIÓN DE AGUA POTABLE</t>
  </si>
  <si>
    <t>PAGO DE GENERADOR DE ELECTRICIDAD</t>
  </si>
  <si>
    <t>PAGO DE INTRODUCCIÓN DE DRENAJE EN LA COLONIA REPUBLICA</t>
  </si>
  <si>
    <t>PAGO DE INTRODUCCIÓN DE DRENAJE</t>
  </si>
  <si>
    <t>PAGO DE DREENAJE EN LA COLONIA REPUBLICA</t>
  </si>
  <si>
    <t>PAGO DE ELECTRIFICACIÓN EN LA COLONIA ARBOLEDAS</t>
  </si>
  <si>
    <t>PAGO DE MATERIAL PARA ALUMBRADO PÚBLICO</t>
  </si>
  <si>
    <t>PAGO DE MATERIALES PARA ALUMBRADO PÚBLICO</t>
  </si>
  <si>
    <t>PAGO DE LUMINARIAS PARA ALUMBRADO PÚBLICO</t>
  </si>
  <si>
    <t>SUMINISTRO E INSTALACIÓN DE BOMBA EN LA UNIDAD DE PORTIVA</t>
  </si>
  <si>
    <t>CONSTRUCCIÓN DE VÍAS DE COMUNICACIÓN EN PROCESO</t>
  </si>
  <si>
    <t>TOTAL CONSTRUCCIÓN DE VÍAS DE COMUNICACIÓN EN PROCESO DEL 01 DE OCTUBRE AL 31 DE DICIEMBRE DE 2018</t>
  </si>
  <si>
    <t>PAGO DE REHABILITACIÓN DE TERRACERIAS EN COLONIA REPUBLICA ZONA ZAP</t>
  </si>
  <si>
    <t>ABONO DE TERRACERÍA EN LA COLONIA REPUBLICA</t>
  </si>
  <si>
    <t>PAGO DE CARPETA ASFALTICA PARA REHABILITACIÓN DE CALLES (BACHEO)</t>
  </si>
  <si>
    <t>TOTAL DIVISIÓN DE TERRENOS Y CONSTRUCCIÓN DE OBRAS DE URBANIZACIÓN DEL 01 DE OCTUBRE AL 31 DE DICIEMBRE DE 2018</t>
  </si>
  <si>
    <t>PAGO DE ESTIMACIÓN DE AGUA POTABLE EN LA COLONIA REPUBLICA</t>
  </si>
  <si>
    <t xml:space="preserve">PAGO DE MATERIALES  </t>
  </si>
  <si>
    <t>PAGO DE REFACCIONES PARA VEHICULOS QUE SUPERVISAN LAS OBRAS</t>
  </si>
  <si>
    <t>SUMINISTRO E INSTALACIÓN DE SEÑALAMIENTOS</t>
  </si>
  <si>
    <t>PAGO DE MANTENIMIENTO</t>
  </si>
  <si>
    <t>COMPROBACIÓNDE GASTOS DEL C. SERGIO JOEL MENDEZ FRANCO</t>
  </si>
  <si>
    <t>COMPROBACIÓN DE GASTOS DEL C. RUBEN ADALBERTO SALINAS GONZALEZ</t>
  </si>
  <si>
    <t>PAGO DE CAMIÓN RECOLECTOR DE BASURA DEPTO. ECOLOGÍA</t>
  </si>
  <si>
    <t>BAJA DE VEHÍCULO FORD F150 4X4 COLOR BLANCO NS: 1FTWIWF8FFA13415 VENDIDA POR LA ADMON ANTERIOR</t>
  </si>
  <si>
    <t>EQUIPO DE COMUNICACIÓN Y TELECOMUNICACIÓN</t>
  </si>
  <si>
    <t>COMPROBACIÓN DE GASTOS DEL C. EULOGIO DAVID ESCAREÑO MATINEZ</t>
  </si>
  <si>
    <t>TOTAL EQUIPO DE COMUNICACIÓN Y TELECOMUNICACIÓN DEL 01 DE OCTUBRE AL 31 DE DICIEMBRE DE 2018</t>
  </si>
  <si>
    <t>COMPROBACIÓN DE LA SOL. DE PAGO 2081 TRANSFERENCIA 4089721 (COMPRA DE MAQUINARIA)</t>
  </si>
  <si>
    <t>PAGO DE COMPRA DE 1 PLACA VIBRADORA WACHER MP 15 212 CC REQUERIDA POR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</si>
</sst>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;[$$-80A]\-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164" fontId="0" fillId="0" borderId="0" xfId="0" applyNumberFormat="1"/>
    <xf numFmtId="4" fontId="0" fillId="0" borderId="0" xfId="0" applyNumberFormat="1"/>
    <xf numFmtId="0" fontId="2" fillId="0" borderId="5" xfId="0" applyFont="1" applyFill="1" applyBorder="1" applyAlignment="1">
      <alignment horizontal="left"/>
    </xf>
    <xf numFmtId="4" fontId="1" fillId="0" borderId="5" xfId="0" applyNumberFormat="1" applyFont="1" applyFill="1" applyBorder="1"/>
    <xf numFmtId="0" fontId="1" fillId="0" borderId="5" xfId="0" applyFont="1" applyFill="1" applyBorder="1"/>
    <xf numFmtId="4" fontId="2" fillId="0" borderId="5" xfId="0" applyNumberFormat="1" applyFont="1" applyFill="1" applyBorder="1"/>
    <xf numFmtId="4" fontId="2" fillId="0" borderId="15" xfId="0" applyNumberFormat="1" applyFont="1" applyFill="1" applyBorder="1"/>
    <xf numFmtId="4" fontId="2" fillId="0" borderId="14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" fontId="1" fillId="0" borderId="13" xfId="0" applyNumberFormat="1" applyFont="1" applyFill="1" applyBorder="1"/>
    <xf numFmtId="0" fontId="2" fillId="0" borderId="7" xfId="0" applyFont="1" applyFill="1" applyBorder="1"/>
    <xf numFmtId="4" fontId="2" fillId="0" borderId="12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8" xfId="0" applyFont="1" applyFill="1" applyBorder="1"/>
    <xf numFmtId="0" fontId="1" fillId="0" borderId="11" xfId="0" applyFont="1" applyFill="1" applyBorder="1"/>
    <xf numFmtId="0" fontId="1" fillId="0" borderId="13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0" fontId="1" fillId="0" borderId="8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7" xfId="0" applyFont="1" applyFill="1" applyBorder="1"/>
    <xf numFmtId="0" fontId="0" fillId="0" borderId="0" xfId="0" applyFont="1"/>
    <xf numFmtId="4" fontId="1" fillId="0" borderId="0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847726</xdr:colOff>
      <xdr:row>2</xdr:row>
      <xdr:rowOff>47625</xdr:rowOff>
    </xdr:from>
    <xdr:to>
      <xdr:col>7</xdr:col>
      <xdr:colOff>1016924</xdr:colOff>
      <xdr:row>5</xdr:row>
      <xdr:rowOff>184682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6" y="428625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51331</xdr:rowOff>
    </xdr:from>
    <xdr:to>
      <xdr:col>1</xdr:col>
      <xdr:colOff>395288</xdr:colOff>
      <xdr:row>5</xdr:row>
      <xdr:rowOff>222781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331"/>
          <a:ext cx="11572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3352801</xdr:colOff>
      <xdr:row>2</xdr:row>
      <xdr:rowOff>38100</xdr:rowOff>
    </xdr:from>
    <xdr:to>
      <xdr:col>5</xdr:col>
      <xdr:colOff>1016924</xdr:colOff>
      <xdr:row>5</xdr:row>
      <xdr:rowOff>175157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1" y="419100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41806</xdr:rowOff>
    </xdr:from>
    <xdr:to>
      <xdr:col>1</xdr:col>
      <xdr:colOff>442913</xdr:colOff>
      <xdr:row>5</xdr:row>
      <xdr:rowOff>213256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2806"/>
          <a:ext cx="1157288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3429001</xdr:colOff>
      <xdr:row>2</xdr:row>
      <xdr:rowOff>38100</xdr:rowOff>
    </xdr:from>
    <xdr:to>
      <xdr:col>4</xdr:col>
      <xdr:colOff>997874</xdr:colOff>
      <xdr:row>5</xdr:row>
      <xdr:rowOff>175157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419100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41806</xdr:rowOff>
    </xdr:from>
    <xdr:to>
      <xdr:col>1</xdr:col>
      <xdr:colOff>395288</xdr:colOff>
      <xdr:row>5</xdr:row>
      <xdr:rowOff>213256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806"/>
          <a:ext cx="115728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workbookViewId="0">
      <selection activeCell="A21" sqref="A1:I21"/>
    </sheetView>
  </sheetViews>
  <sheetFormatPr baseColWidth="10" defaultRowHeight="15" x14ac:dyDescent="0.25"/>
  <cols>
    <col min="5" max="5" width="21.140625" customWidth="1"/>
    <col min="6" max="8" width="15.7109375" customWidth="1"/>
    <col min="9" max="9" width="5.28515625" customWidth="1"/>
    <col min="11" max="11" width="11.7109375" bestFit="1" customWidth="1"/>
  </cols>
  <sheetData>
    <row r="3" spans="1:11" ht="23.25" x14ac:dyDescent="0.35">
      <c r="A3" s="82" t="s">
        <v>22</v>
      </c>
      <c r="B3" s="82"/>
      <c r="C3" s="82"/>
      <c r="D3" s="82"/>
      <c r="E3" s="82"/>
      <c r="F3" s="82"/>
      <c r="G3" s="82"/>
      <c r="H3" s="82"/>
      <c r="I3" s="22"/>
    </row>
    <row r="4" spans="1:11" ht="18.75" x14ac:dyDescent="0.3">
      <c r="A4" s="83" t="s">
        <v>8</v>
      </c>
      <c r="B4" s="83"/>
      <c r="C4" s="83"/>
      <c r="D4" s="83"/>
      <c r="E4" s="83"/>
      <c r="F4" s="83"/>
      <c r="G4" s="83"/>
      <c r="H4" s="83"/>
      <c r="I4" s="23"/>
    </row>
    <row r="5" spans="1:11" ht="18.75" x14ac:dyDescent="0.3">
      <c r="A5" s="83" t="s">
        <v>9</v>
      </c>
      <c r="B5" s="83"/>
      <c r="C5" s="83"/>
      <c r="D5" s="83"/>
      <c r="E5" s="83"/>
      <c r="F5" s="83"/>
      <c r="G5" s="83"/>
      <c r="H5" s="83"/>
      <c r="I5" s="23"/>
    </row>
    <row r="6" spans="1:11" ht="18.75" x14ac:dyDescent="0.3">
      <c r="A6" s="83" t="s">
        <v>39</v>
      </c>
      <c r="B6" s="83"/>
      <c r="C6" s="83"/>
      <c r="D6" s="83"/>
      <c r="E6" s="83"/>
      <c r="F6" s="83"/>
      <c r="G6" s="83"/>
      <c r="H6" s="83"/>
      <c r="I6" s="23"/>
    </row>
    <row r="7" spans="1:11" x14ac:dyDescent="0.25">
      <c r="A7" s="12"/>
      <c r="B7" s="12"/>
      <c r="C7" s="12"/>
      <c r="D7" s="12"/>
      <c r="E7" s="12"/>
      <c r="F7" s="12"/>
      <c r="G7" s="12"/>
      <c r="H7" s="12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s="20" customFormat="1" ht="39" thickBot="1" x14ac:dyDescent="0.3">
      <c r="A9" s="21" t="s">
        <v>0</v>
      </c>
      <c r="B9" s="76" t="s">
        <v>1</v>
      </c>
      <c r="C9" s="77"/>
      <c r="D9" s="77"/>
      <c r="E9" s="78"/>
      <c r="F9" s="21" t="s">
        <v>48</v>
      </c>
      <c r="G9" s="21" t="s">
        <v>40</v>
      </c>
      <c r="H9" s="21" t="s">
        <v>11</v>
      </c>
    </row>
    <row r="10" spans="1:11" x14ac:dyDescent="0.25">
      <c r="A10" s="2"/>
      <c r="B10" s="3"/>
      <c r="C10" s="4"/>
      <c r="D10" s="4"/>
      <c r="E10" s="5"/>
      <c r="F10" s="6"/>
      <c r="G10" s="13"/>
      <c r="H10" s="14"/>
    </row>
    <row r="11" spans="1:11" x14ac:dyDescent="0.25">
      <c r="A11" s="19">
        <v>111</v>
      </c>
      <c r="B11" s="16" t="s">
        <v>2</v>
      </c>
      <c r="C11" s="4"/>
      <c r="D11" s="4"/>
      <c r="E11" s="5"/>
      <c r="F11" s="61"/>
      <c r="G11" s="29"/>
      <c r="H11" s="29"/>
    </row>
    <row r="12" spans="1:11" x14ac:dyDescent="0.25">
      <c r="A12" s="15">
        <v>1111</v>
      </c>
      <c r="B12" s="3" t="s">
        <v>31</v>
      </c>
      <c r="C12" s="4"/>
      <c r="D12" s="4"/>
      <c r="E12" s="5"/>
      <c r="F12" s="29">
        <v>0</v>
      </c>
      <c r="G12" s="29">
        <v>0</v>
      </c>
      <c r="H12" s="29">
        <f>-F12+G12</f>
        <v>0</v>
      </c>
    </row>
    <row r="13" spans="1:11" x14ac:dyDescent="0.25">
      <c r="A13" s="15">
        <v>1112</v>
      </c>
      <c r="B13" s="3" t="s">
        <v>3</v>
      </c>
      <c r="C13" s="4"/>
      <c r="D13" s="4"/>
      <c r="E13" s="5"/>
      <c r="F13" s="29">
        <v>2391469.1</v>
      </c>
      <c r="G13" s="29">
        <v>313417.90000000002</v>
      </c>
      <c r="H13" s="29">
        <f>-F13+G13</f>
        <v>-2078051.2000000002</v>
      </c>
    </row>
    <row r="14" spans="1:11" x14ac:dyDescent="0.25">
      <c r="A14" s="15">
        <v>1113</v>
      </c>
      <c r="B14" s="3" t="s">
        <v>4</v>
      </c>
      <c r="C14" s="4"/>
      <c r="D14" s="4"/>
      <c r="E14" s="5"/>
      <c r="F14" s="29">
        <v>0</v>
      </c>
      <c r="G14" s="29">
        <v>0</v>
      </c>
      <c r="H14" s="14">
        <f t="shared" ref="H14:H16" si="0">+G14-F14</f>
        <v>0</v>
      </c>
      <c r="K14" s="27"/>
    </row>
    <row r="15" spans="1:11" x14ac:dyDescent="0.25">
      <c r="A15" s="15">
        <v>1114</v>
      </c>
      <c r="B15" s="3" t="s">
        <v>5</v>
      </c>
      <c r="C15" s="4"/>
      <c r="D15" s="4"/>
      <c r="E15" s="5"/>
      <c r="F15" s="14">
        <v>0</v>
      </c>
      <c r="G15" s="14">
        <v>0</v>
      </c>
      <c r="H15" s="14">
        <f t="shared" si="0"/>
        <v>0</v>
      </c>
      <c r="K15" s="27"/>
    </row>
    <row r="16" spans="1:11" x14ac:dyDescent="0.25">
      <c r="A16" s="15">
        <v>1115</v>
      </c>
      <c r="B16" s="3" t="s">
        <v>6</v>
      </c>
      <c r="C16" s="4"/>
      <c r="D16" s="4"/>
      <c r="E16" s="5"/>
      <c r="F16" s="14">
        <v>0</v>
      </c>
      <c r="G16" s="14">
        <v>0</v>
      </c>
      <c r="H16" s="14">
        <f t="shared" si="0"/>
        <v>0</v>
      </c>
      <c r="K16" s="27"/>
    </row>
    <row r="17" spans="1:11" x14ac:dyDescent="0.25">
      <c r="A17" s="15">
        <v>1116</v>
      </c>
      <c r="B17" s="3" t="s">
        <v>7</v>
      </c>
      <c r="C17" s="4"/>
      <c r="D17" s="4"/>
      <c r="E17" s="5"/>
      <c r="F17" s="14">
        <v>0</v>
      </c>
      <c r="G17" s="14">
        <v>0</v>
      </c>
      <c r="H17" s="14">
        <f>+G17-F17</f>
        <v>0</v>
      </c>
      <c r="I17" s="18"/>
      <c r="K17" s="27"/>
    </row>
    <row r="18" spans="1:11" ht="15.75" thickBot="1" x14ac:dyDescent="0.3">
      <c r="A18" s="2"/>
      <c r="B18" s="79" t="s">
        <v>10</v>
      </c>
      <c r="C18" s="80"/>
      <c r="D18" s="80"/>
      <c r="E18" s="81"/>
      <c r="F18" s="17">
        <f>SUM(F12:F17)</f>
        <v>2391469.1</v>
      </c>
      <c r="G18" s="17">
        <f>SUM(G12:G17)</f>
        <v>313417.90000000002</v>
      </c>
      <c r="H18" s="17">
        <f>SUM(H12:H17)</f>
        <v>-2078051.2000000002</v>
      </c>
      <c r="K18" s="27"/>
    </row>
    <row r="19" spans="1:11" ht="15.75" thickTop="1" x14ac:dyDescent="0.25">
      <c r="A19" s="2"/>
      <c r="B19" s="3"/>
      <c r="C19" s="4"/>
      <c r="D19" s="4"/>
      <c r="E19" s="5"/>
      <c r="F19" s="6"/>
      <c r="G19" s="14"/>
      <c r="H19" s="14"/>
    </row>
    <row r="20" spans="1:11" ht="15.75" thickBot="1" x14ac:dyDescent="0.3">
      <c r="A20" s="7"/>
      <c r="B20" s="8"/>
      <c r="C20" s="9"/>
      <c r="D20" s="9"/>
      <c r="E20" s="10"/>
      <c r="F20" s="7"/>
      <c r="G20" s="7"/>
      <c r="H20" s="11"/>
    </row>
  </sheetData>
  <mergeCells count="6">
    <mergeCell ref="B9:E9"/>
    <mergeCell ref="B18:E18"/>
    <mergeCell ref="A3:H3"/>
    <mergeCell ref="A4:H4"/>
    <mergeCell ref="A6:H6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2"/>
  <sheetViews>
    <sheetView workbookViewId="0">
      <selection activeCell="A153" sqref="A1:F153"/>
    </sheetView>
  </sheetViews>
  <sheetFormatPr baseColWidth="10" defaultRowHeight="15" x14ac:dyDescent="0.25"/>
  <cols>
    <col min="1" max="1" width="11.42578125" style="34"/>
    <col min="5" max="5" width="53.28515625" customWidth="1"/>
    <col min="6" max="6" width="15.7109375" customWidth="1"/>
    <col min="7" max="7" width="10" bestFit="1" customWidth="1"/>
    <col min="9" max="10" width="11.7109375" bestFit="1" customWidth="1"/>
  </cols>
  <sheetData>
    <row r="1" spans="1:10" x14ac:dyDescent="0.25">
      <c r="B1" s="34"/>
      <c r="C1" s="34"/>
      <c r="D1" s="34"/>
      <c r="E1" s="34"/>
      <c r="F1" s="34"/>
    </row>
    <row r="2" spans="1:10" x14ac:dyDescent="0.25">
      <c r="B2" s="34"/>
      <c r="C2" s="34"/>
      <c r="D2" s="34"/>
      <c r="E2" s="34"/>
      <c r="F2" s="34"/>
    </row>
    <row r="3" spans="1:10" ht="23.25" x14ac:dyDescent="0.35">
      <c r="A3" s="82" t="s">
        <v>25</v>
      </c>
      <c r="B3" s="82"/>
      <c r="C3" s="82"/>
      <c r="D3" s="82"/>
      <c r="E3" s="82"/>
      <c r="F3" s="82"/>
      <c r="G3" s="22"/>
    </row>
    <row r="4" spans="1:10" ht="18.75" x14ac:dyDescent="0.3">
      <c r="A4" s="83" t="s">
        <v>26</v>
      </c>
      <c r="B4" s="83"/>
      <c r="C4" s="83"/>
      <c r="D4" s="83"/>
      <c r="E4" s="83"/>
      <c r="F4" s="83"/>
      <c r="G4" s="23"/>
    </row>
    <row r="5" spans="1:10" ht="18.75" x14ac:dyDescent="0.3">
      <c r="A5" s="83" t="s">
        <v>27</v>
      </c>
      <c r="B5" s="83"/>
      <c r="C5" s="83"/>
      <c r="D5" s="83"/>
      <c r="E5" s="83"/>
      <c r="F5" s="83"/>
      <c r="G5" s="23"/>
    </row>
    <row r="6" spans="1:10" ht="18.75" x14ac:dyDescent="0.3">
      <c r="A6" s="83" t="s">
        <v>39</v>
      </c>
      <c r="B6" s="83"/>
      <c r="C6" s="83"/>
      <c r="D6" s="83"/>
      <c r="E6" s="83"/>
      <c r="F6" s="83"/>
      <c r="G6" s="23"/>
    </row>
    <row r="7" spans="1:10" x14ac:dyDescent="0.25">
      <c r="A7" s="12"/>
      <c r="B7" s="12"/>
      <c r="C7" s="12"/>
      <c r="D7" s="12"/>
      <c r="E7" s="12"/>
      <c r="F7" s="12"/>
    </row>
    <row r="8" spans="1:10" ht="15.75" thickBot="1" x14ac:dyDescent="0.3">
      <c r="A8" s="35"/>
      <c r="B8" s="35"/>
      <c r="C8" s="35"/>
      <c r="D8" s="35"/>
      <c r="E8" s="35"/>
      <c r="F8" s="35"/>
    </row>
    <row r="9" spans="1:10" s="20" customFormat="1" ht="15.75" thickBot="1" x14ac:dyDescent="0.3">
      <c r="A9" s="36" t="s">
        <v>0</v>
      </c>
      <c r="B9" s="93" t="s">
        <v>1</v>
      </c>
      <c r="C9" s="94"/>
      <c r="D9" s="94"/>
      <c r="E9" s="95"/>
      <c r="F9" s="36" t="s">
        <v>28</v>
      </c>
    </row>
    <row r="10" spans="1:10" x14ac:dyDescent="0.25">
      <c r="A10" s="48"/>
      <c r="B10" s="43"/>
      <c r="C10" s="44"/>
      <c r="D10" s="44"/>
      <c r="E10" s="45"/>
      <c r="F10" s="38"/>
    </row>
    <row r="11" spans="1:10" x14ac:dyDescent="0.25">
      <c r="A11" s="28">
        <v>123</v>
      </c>
      <c r="B11" s="39" t="s">
        <v>32</v>
      </c>
      <c r="C11" s="37"/>
      <c r="D11" s="37"/>
      <c r="E11" s="46"/>
      <c r="F11" s="29"/>
      <c r="H11" s="25"/>
      <c r="I11" s="25"/>
      <c r="J11" s="25"/>
    </row>
    <row r="12" spans="1:10" x14ac:dyDescent="0.25">
      <c r="A12" s="28">
        <v>1233</v>
      </c>
      <c r="B12" s="39" t="s">
        <v>49</v>
      </c>
      <c r="C12" s="37"/>
      <c r="D12" s="37"/>
      <c r="E12" s="46"/>
      <c r="F12" s="29"/>
      <c r="H12" s="25"/>
      <c r="I12" s="25"/>
      <c r="J12" s="25"/>
    </row>
    <row r="13" spans="1:10" x14ac:dyDescent="0.25">
      <c r="A13" s="58"/>
      <c r="B13" s="87" t="s">
        <v>50</v>
      </c>
      <c r="C13" s="88"/>
      <c r="D13" s="88"/>
      <c r="E13" s="89"/>
      <c r="F13" s="29">
        <v>825692.82</v>
      </c>
      <c r="H13" s="25"/>
      <c r="I13" s="25"/>
      <c r="J13" s="25"/>
    </row>
    <row r="14" spans="1:10" x14ac:dyDescent="0.25">
      <c r="A14" s="58"/>
      <c r="B14" s="87" t="s">
        <v>50</v>
      </c>
      <c r="C14" s="88"/>
      <c r="D14" s="88"/>
      <c r="E14" s="89"/>
      <c r="F14" s="29">
        <v>1077524.67</v>
      </c>
      <c r="H14" s="25"/>
      <c r="I14" s="25"/>
      <c r="J14" s="25"/>
    </row>
    <row r="15" spans="1:10" x14ac:dyDescent="0.25">
      <c r="A15" s="28"/>
      <c r="B15" s="87" t="s">
        <v>50</v>
      </c>
      <c r="C15" s="88"/>
      <c r="D15" s="88"/>
      <c r="E15" s="89"/>
      <c r="F15" s="29">
        <v>-1903217.49</v>
      </c>
      <c r="H15" s="25"/>
      <c r="I15" s="25"/>
      <c r="J15" s="25"/>
    </row>
    <row r="16" spans="1:10" x14ac:dyDescent="0.25">
      <c r="A16" s="30"/>
      <c r="B16" s="90" t="s">
        <v>51</v>
      </c>
      <c r="C16" s="91"/>
      <c r="D16" s="91"/>
      <c r="E16" s="92"/>
      <c r="F16" s="33">
        <f>SUM(F12:F15)</f>
        <v>0</v>
      </c>
      <c r="H16" s="25"/>
      <c r="I16" s="25"/>
      <c r="J16" s="25"/>
    </row>
    <row r="17" spans="1:10" x14ac:dyDescent="0.25">
      <c r="A17" s="28"/>
      <c r="B17" s="39"/>
      <c r="C17" s="37"/>
      <c r="D17" s="37"/>
      <c r="E17" s="46"/>
      <c r="F17" s="29"/>
      <c r="H17" s="25"/>
      <c r="I17" s="25"/>
      <c r="J17" s="25"/>
    </row>
    <row r="18" spans="1:10" x14ac:dyDescent="0.25">
      <c r="A18" s="28">
        <v>12341</v>
      </c>
      <c r="B18" s="39" t="s">
        <v>52</v>
      </c>
      <c r="C18" s="37"/>
      <c r="D18" s="37"/>
      <c r="E18" s="46"/>
      <c r="F18" s="29"/>
      <c r="H18" s="25"/>
      <c r="I18" s="25"/>
      <c r="J18" s="25"/>
    </row>
    <row r="19" spans="1:10" x14ac:dyDescent="0.25">
      <c r="A19" s="58"/>
      <c r="B19" s="87" t="s">
        <v>50</v>
      </c>
      <c r="C19" s="88"/>
      <c r="D19" s="88"/>
      <c r="E19" s="89"/>
      <c r="F19" s="29">
        <v>732047.9</v>
      </c>
      <c r="H19" s="25"/>
      <c r="I19" s="25"/>
      <c r="J19" s="25"/>
    </row>
    <row r="20" spans="1:10" x14ac:dyDescent="0.25">
      <c r="A20" s="58"/>
      <c r="B20" s="87" t="s">
        <v>50</v>
      </c>
      <c r="C20" s="88"/>
      <c r="D20" s="88"/>
      <c r="E20" s="89"/>
      <c r="F20" s="29">
        <v>-732047.9</v>
      </c>
      <c r="H20" s="25"/>
      <c r="I20" s="25"/>
      <c r="J20" s="25"/>
    </row>
    <row r="21" spans="1:10" x14ac:dyDescent="0.25">
      <c r="A21" s="30"/>
      <c r="B21" s="90" t="s">
        <v>53</v>
      </c>
      <c r="C21" s="91"/>
      <c r="D21" s="91"/>
      <c r="E21" s="92"/>
      <c r="F21" s="33">
        <f>SUM(F18:F20)</f>
        <v>0</v>
      </c>
      <c r="H21" s="25"/>
      <c r="I21" s="25"/>
      <c r="J21" s="25"/>
    </row>
    <row r="22" spans="1:10" x14ac:dyDescent="0.25">
      <c r="A22" s="28"/>
      <c r="B22" s="39"/>
      <c r="C22" s="37"/>
      <c r="D22" s="37"/>
      <c r="E22" s="46"/>
      <c r="F22" s="29"/>
      <c r="H22" s="25"/>
      <c r="I22" s="25"/>
      <c r="J22" s="25"/>
    </row>
    <row r="23" spans="1:10" x14ac:dyDescent="0.25">
      <c r="A23" s="28">
        <v>12346</v>
      </c>
      <c r="B23" s="39" t="s">
        <v>54</v>
      </c>
      <c r="C23" s="37"/>
      <c r="D23" s="37"/>
      <c r="E23" s="46"/>
      <c r="F23" s="29"/>
      <c r="H23" s="25"/>
      <c r="I23" s="25"/>
      <c r="J23" s="25"/>
    </row>
    <row r="24" spans="1:10" x14ac:dyDescent="0.25">
      <c r="A24" s="58"/>
      <c r="B24" s="87" t="s">
        <v>50</v>
      </c>
      <c r="C24" s="88"/>
      <c r="D24" s="88"/>
      <c r="E24" s="89"/>
      <c r="F24" s="29">
        <v>1425824.13</v>
      </c>
      <c r="H24" s="25"/>
      <c r="I24" s="25"/>
      <c r="J24" s="25"/>
    </row>
    <row r="25" spans="1:10" x14ac:dyDescent="0.25">
      <c r="A25" s="58"/>
      <c r="B25" s="87" t="s">
        <v>50</v>
      </c>
      <c r="C25" s="88"/>
      <c r="D25" s="88"/>
      <c r="E25" s="89"/>
      <c r="F25" s="29">
        <v>-1425824.13</v>
      </c>
      <c r="H25" s="25"/>
      <c r="I25" s="25"/>
      <c r="J25" s="25"/>
    </row>
    <row r="26" spans="1:10" ht="30" customHeight="1" x14ac:dyDescent="0.25">
      <c r="A26" s="30"/>
      <c r="B26" s="90" t="s">
        <v>56</v>
      </c>
      <c r="C26" s="91"/>
      <c r="D26" s="91"/>
      <c r="E26" s="92"/>
      <c r="F26" s="33">
        <f>SUM(F23:F25)</f>
        <v>0</v>
      </c>
      <c r="H26" s="25"/>
      <c r="I26" s="25"/>
      <c r="J26" s="25"/>
    </row>
    <row r="27" spans="1:10" x14ac:dyDescent="0.25">
      <c r="A27" s="28"/>
      <c r="B27" s="39"/>
      <c r="C27" s="37"/>
      <c r="D27" s="37"/>
      <c r="E27" s="46"/>
      <c r="F27" s="29"/>
      <c r="H27" s="25"/>
      <c r="I27" s="25"/>
      <c r="J27" s="25"/>
    </row>
    <row r="28" spans="1:10" x14ac:dyDescent="0.25">
      <c r="A28" s="28">
        <v>12347</v>
      </c>
      <c r="B28" s="39" t="s">
        <v>55</v>
      </c>
      <c r="C28" s="37"/>
      <c r="D28" s="37"/>
      <c r="E28" s="46"/>
      <c r="F28" s="29"/>
      <c r="H28" s="25"/>
      <c r="I28" s="25"/>
      <c r="J28" s="25"/>
    </row>
    <row r="29" spans="1:10" x14ac:dyDescent="0.25">
      <c r="A29" s="58"/>
      <c r="B29" s="87" t="s">
        <v>50</v>
      </c>
      <c r="C29" s="88"/>
      <c r="D29" s="88"/>
      <c r="E29" s="89"/>
      <c r="F29" s="29">
        <v>127136.21</v>
      </c>
      <c r="H29" s="25"/>
      <c r="I29" s="25"/>
      <c r="J29" s="25"/>
    </row>
    <row r="30" spans="1:10" x14ac:dyDescent="0.25">
      <c r="A30" s="58"/>
      <c r="B30" s="87" t="s">
        <v>50</v>
      </c>
      <c r="C30" s="88"/>
      <c r="D30" s="88"/>
      <c r="E30" s="89"/>
      <c r="F30" s="29">
        <v>-127136.21</v>
      </c>
      <c r="H30" s="25"/>
      <c r="I30" s="25"/>
      <c r="J30" s="25"/>
    </row>
    <row r="31" spans="1:10" x14ac:dyDescent="0.25">
      <c r="A31" s="30"/>
      <c r="B31" s="90" t="s">
        <v>57</v>
      </c>
      <c r="C31" s="91"/>
      <c r="D31" s="91"/>
      <c r="E31" s="92"/>
      <c r="F31" s="33">
        <f>SUM(F28:F30)</f>
        <v>0</v>
      </c>
      <c r="H31" s="25"/>
      <c r="I31" s="25"/>
      <c r="J31" s="25"/>
    </row>
    <row r="32" spans="1:10" x14ac:dyDescent="0.25">
      <c r="A32" s="28"/>
      <c r="B32" s="39"/>
      <c r="C32" s="37"/>
      <c r="D32" s="37"/>
      <c r="E32" s="46"/>
      <c r="F32" s="29"/>
      <c r="H32" s="25"/>
      <c r="I32" s="25"/>
      <c r="J32" s="25"/>
    </row>
    <row r="33" spans="1:10" x14ac:dyDescent="0.25">
      <c r="A33" s="28">
        <v>12351</v>
      </c>
      <c r="B33" s="39" t="s">
        <v>58</v>
      </c>
      <c r="C33" s="37"/>
      <c r="D33" s="37"/>
      <c r="E33" s="46"/>
      <c r="F33" s="29"/>
      <c r="H33" s="25"/>
      <c r="I33" s="25"/>
      <c r="J33" s="25"/>
    </row>
    <row r="34" spans="1:10" x14ac:dyDescent="0.25">
      <c r="A34" s="58"/>
      <c r="B34" s="55" t="s">
        <v>59</v>
      </c>
      <c r="C34" s="56"/>
      <c r="D34" s="56"/>
      <c r="E34" s="57"/>
      <c r="F34" s="29">
        <v>47560</v>
      </c>
      <c r="H34" s="25"/>
      <c r="I34" s="25"/>
      <c r="J34" s="25"/>
    </row>
    <row r="35" spans="1:10" x14ac:dyDescent="0.25">
      <c r="A35" s="58"/>
      <c r="B35" s="55" t="s">
        <v>60</v>
      </c>
      <c r="C35" s="56"/>
      <c r="D35" s="56"/>
      <c r="E35" s="57"/>
      <c r="F35" s="29">
        <v>12460</v>
      </c>
      <c r="H35" s="25"/>
      <c r="I35" s="25"/>
      <c r="J35" s="25"/>
    </row>
    <row r="36" spans="1:10" x14ac:dyDescent="0.25">
      <c r="A36" s="58"/>
      <c r="B36" s="55" t="s">
        <v>61</v>
      </c>
      <c r="C36" s="56"/>
      <c r="D36" s="56"/>
      <c r="E36" s="57"/>
      <c r="F36" s="29">
        <v>44245.36</v>
      </c>
      <c r="H36" s="25"/>
      <c r="I36" s="25"/>
      <c r="J36" s="25"/>
    </row>
    <row r="37" spans="1:10" x14ac:dyDescent="0.25">
      <c r="A37" s="58"/>
      <c r="B37" s="55" t="s">
        <v>62</v>
      </c>
      <c r="C37" s="56"/>
      <c r="D37" s="56"/>
      <c r="E37" s="57"/>
      <c r="F37" s="29">
        <v>71920</v>
      </c>
      <c r="H37" s="25"/>
      <c r="I37" s="25"/>
      <c r="J37" s="25"/>
    </row>
    <row r="38" spans="1:10" x14ac:dyDescent="0.25">
      <c r="A38" s="58"/>
      <c r="B38" s="55" t="s">
        <v>63</v>
      </c>
      <c r="C38" s="56"/>
      <c r="D38" s="56"/>
      <c r="E38" s="57"/>
      <c r="F38" s="29">
        <v>12266</v>
      </c>
      <c r="H38" s="25"/>
      <c r="I38" s="25"/>
      <c r="J38" s="25"/>
    </row>
    <row r="39" spans="1:10" x14ac:dyDescent="0.25">
      <c r="A39" s="58"/>
      <c r="B39" s="55" t="s">
        <v>64</v>
      </c>
      <c r="C39" s="56"/>
      <c r="D39" s="56"/>
      <c r="E39" s="57"/>
      <c r="F39" s="29">
        <v>810.95</v>
      </c>
      <c r="H39" s="25"/>
      <c r="I39" s="25"/>
      <c r="J39" s="25"/>
    </row>
    <row r="40" spans="1:10" x14ac:dyDescent="0.25">
      <c r="A40" s="58"/>
      <c r="B40" s="55" t="s">
        <v>65</v>
      </c>
      <c r="C40" s="56"/>
      <c r="D40" s="56"/>
      <c r="E40" s="57"/>
      <c r="F40" s="29">
        <v>12775.45</v>
      </c>
      <c r="H40" s="25"/>
      <c r="I40" s="25"/>
      <c r="J40" s="25"/>
    </row>
    <row r="41" spans="1:10" x14ac:dyDescent="0.25">
      <c r="A41" s="58"/>
      <c r="B41" s="55" t="s">
        <v>66</v>
      </c>
      <c r="C41" s="56"/>
      <c r="D41" s="56"/>
      <c r="E41" s="57"/>
      <c r="F41" s="29">
        <v>125260.31</v>
      </c>
      <c r="H41" s="25"/>
      <c r="I41" s="25"/>
      <c r="J41" s="25"/>
    </row>
    <row r="42" spans="1:10" x14ac:dyDescent="0.25">
      <c r="A42" s="58"/>
      <c r="B42" s="55" t="s">
        <v>67</v>
      </c>
      <c r="C42" s="56"/>
      <c r="D42" s="56"/>
      <c r="E42" s="57"/>
      <c r="F42" s="29">
        <v>15462.02</v>
      </c>
      <c r="H42" s="25"/>
      <c r="I42" s="25"/>
      <c r="J42" s="25"/>
    </row>
    <row r="43" spans="1:10" x14ac:dyDescent="0.25">
      <c r="A43" s="58"/>
      <c r="B43" s="55" t="s">
        <v>68</v>
      </c>
      <c r="C43" s="56"/>
      <c r="D43" s="56"/>
      <c r="E43" s="57"/>
      <c r="F43" s="29">
        <v>75400</v>
      </c>
      <c r="H43" s="25"/>
      <c r="I43" s="25"/>
      <c r="J43" s="25"/>
    </row>
    <row r="44" spans="1:10" x14ac:dyDescent="0.25">
      <c r="A44" s="58"/>
      <c r="B44" s="55" t="s">
        <v>69</v>
      </c>
      <c r="C44" s="56"/>
      <c r="D44" s="56"/>
      <c r="E44" s="57"/>
      <c r="F44" s="29">
        <v>43906.49</v>
      </c>
      <c r="H44" s="25"/>
      <c r="I44" s="25"/>
      <c r="J44" s="25"/>
    </row>
    <row r="45" spans="1:10" x14ac:dyDescent="0.25">
      <c r="A45" s="58"/>
      <c r="B45" s="55" t="s">
        <v>37</v>
      </c>
      <c r="C45" s="56"/>
      <c r="D45" s="56"/>
      <c r="E45" s="57"/>
      <c r="F45" s="29">
        <v>14461.05</v>
      </c>
      <c r="H45" s="25"/>
      <c r="I45" s="25"/>
      <c r="J45" s="25"/>
    </row>
    <row r="46" spans="1:10" x14ac:dyDescent="0.25">
      <c r="A46" s="58"/>
      <c r="B46" s="55" t="s">
        <v>70</v>
      </c>
      <c r="C46" s="56"/>
      <c r="D46" s="56"/>
      <c r="E46" s="57"/>
      <c r="F46" s="29">
        <v>4387.8900000000003</v>
      </c>
      <c r="H46" s="25"/>
      <c r="I46" s="25"/>
      <c r="J46" s="25"/>
    </row>
    <row r="47" spans="1:10" x14ac:dyDescent="0.25">
      <c r="A47" s="58"/>
      <c r="B47" s="55" t="s">
        <v>71</v>
      </c>
      <c r="C47" s="56"/>
      <c r="D47" s="56"/>
      <c r="E47" s="57"/>
      <c r="F47" s="29">
        <v>20424.189999999999</v>
      </c>
      <c r="H47" s="25"/>
      <c r="I47" s="25"/>
      <c r="J47" s="25"/>
    </row>
    <row r="48" spans="1:10" x14ac:dyDescent="0.25">
      <c r="A48" s="58"/>
      <c r="B48" s="55" t="s">
        <v>72</v>
      </c>
      <c r="C48" s="56"/>
      <c r="D48" s="56"/>
      <c r="E48" s="57"/>
      <c r="F48" s="29">
        <v>12728.67</v>
      </c>
      <c r="H48" s="25"/>
      <c r="I48" s="25"/>
      <c r="J48" s="25"/>
    </row>
    <row r="49" spans="1:10" x14ac:dyDescent="0.25">
      <c r="A49" s="58"/>
      <c r="B49" s="55" t="s">
        <v>73</v>
      </c>
      <c r="C49" s="56"/>
      <c r="D49" s="56"/>
      <c r="E49" s="57"/>
      <c r="F49" s="29">
        <v>264</v>
      </c>
      <c r="H49" s="25"/>
      <c r="I49" s="25"/>
      <c r="J49" s="25"/>
    </row>
    <row r="50" spans="1:10" x14ac:dyDescent="0.25">
      <c r="A50" s="58"/>
      <c r="B50" s="55" t="s">
        <v>73</v>
      </c>
      <c r="C50" s="56"/>
      <c r="D50" s="56"/>
      <c r="E50" s="57"/>
      <c r="F50" s="29">
        <v>9014.7900000000009</v>
      </c>
      <c r="H50" s="25"/>
      <c r="I50" s="25"/>
      <c r="J50" s="25"/>
    </row>
    <row r="51" spans="1:10" ht="15" customHeight="1" x14ac:dyDescent="0.25">
      <c r="A51" s="58"/>
      <c r="B51" s="73" t="s">
        <v>50</v>
      </c>
      <c r="C51" s="74"/>
      <c r="D51" s="74"/>
      <c r="E51" s="75"/>
      <c r="F51" s="29">
        <v>-523347.17</v>
      </c>
      <c r="H51" s="25"/>
      <c r="I51" s="25"/>
      <c r="J51" s="25"/>
    </row>
    <row r="52" spans="1:10" x14ac:dyDescent="0.25">
      <c r="A52" s="30"/>
      <c r="B52" s="90" t="s">
        <v>74</v>
      </c>
      <c r="C52" s="91"/>
      <c r="D52" s="91"/>
      <c r="E52" s="92"/>
      <c r="F52" s="33">
        <f>SUM(F34:F51)</f>
        <v>0</v>
      </c>
      <c r="H52" s="25"/>
      <c r="I52" s="25"/>
      <c r="J52" s="25"/>
    </row>
    <row r="53" spans="1:10" x14ac:dyDescent="0.25">
      <c r="A53" s="28"/>
      <c r="B53" s="39"/>
      <c r="C53" s="37"/>
      <c r="D53" s="37"/>
      <c r="E53" s="46"/>
      <c r="F53" s="29"/>
      <c r="H53" s="25"/>
      <c r="I53" s="25"/>
      <c r="J53" s="25"/>
    </row>
    <row r="54" spans="1:10" x14ac:dyDescent="0.25">
      <c r="A54" s="28">
        <v>12352</v>
      </c>
      <c r="B54" s="39" t="s">
        <v>75</v>
      </c>
      <c r="C54" s="37"/>
      <c r="D54" s="37"/>
      <c r="E54" s="46"/>
      <c r="F54" s="29"/>
      <c r="H54" s="25"/>
      <c r="I54" s="25"/>
      <c r="J54" s="25"/>
    </row>
    <row r="55" spans="1:10" x14ac:dyDescent="0.25">
      <c r="A55" s="58"/>
      <c r="B55" s="55" t="s">
        <v>77</v>
      </c>
      <c r="C55" s="56"/>
      <c r="D55" s="56"/>
      <c r="E55" s="57"/>
      <c r="F55" s="29">
        <v>33189.800000000003</v>
      </c>
      <c r="H55" s="25"/>
      <c r="I55" s="25"/>
      <c r="J55" s="25"/>
    </row>
    <row r="56" spans="1:10" x14ac:dyDescent="0.25">
      <c r="A56" s="58"/>
      <c r="B56" s="55" t="s">
        <v>78</v>
      </c>
      <c r="C56" s="56"/>
      <c r="D56" s="56"/>
      <c r="E56" s="57"/>
      <c r="F56" s="29">
        <v>939.86</v>
      </c>
      <c r="H56" s="25"/>
      <c r="I56" s="25"/>
      <c r="J56" s="25"/>
    </row>
    <row r="57" spans="1:10" x14ac:dyDescent="0.25">
      <c r="A57" s="58"/>
      <c r="B57" s="55" t="s">
        <v>79</v>
      </c>
      <c r="C57" s="56"/>
      <c r="D57" s="56"/>
      <c r="E57" s="57"/>
      <c r="F57" s="29">
        <v>1180.01</v>
      </c>
      <c r="H57" s="25"/>
      <c r="I57" s="25"/>
      <c r="J57" s="25"/>
    </row>
    <row r="58" spans="1:10" x14ac:dyDescent="0.25">
      <c r="A58" s="58"/>
      <c r="B58" s="55" t="s">
        <v>80</v>
      </c>
      <c r="C58" s="56"/>
      <c r="D58" s="56"/>
      <c r="E58" s="57"/>
      <c r="F58" s="29">
        <v>49137.599999999999</v>
      </c>
      <c r="H58" s="25"/>
      <c r="I58" s="25"/>
      <c r="J58" s="25"/>
    </row>
    <row r="59" spans="1:10" x14ac:dyDescent="0.25">
      <c r="A59" s="58"/>
      <c r="B59" s="55" t="s">
        <v>81</v>
      </c>
      <c r="C59" s="56"/>
      <c r="D59" s="56"/>
      <c r="E59" s="57"/>
      <c r="F59" s="29">
        <v>49137.599999999999</v>
      </c>
      <c r="H59" s="25"/>
      <c r="I59" s="25"/>
      <c r="J59" s="25"/>
    </row>
    <row r="60" spans="1:10" x14ac:dyDescent="0.25">
      <c r="A60" s="58"/>
      <c r="B60" s="55" t="s">
        <v>82</v>
      </c>
      <c r="C60" s="56"/>
      <c r="D60" s="56"/>
      <c r="E60" s="57"/>
      <c r="F60" s="29">
        <v>1059.02</v>
      </c>
      <c r="H60" s="25"/>
      <c r="I60" s="25"/>
      <c r="J60" s="25"/>
    </row>
    <row r="61" spans="1:10" x14ac:dyDescent="0.25">
      <c r="A61" s="58"/>
      <c r="B61" s="55" t="s">
        <v>83</v>
      </c>
      <c r="C61" s="56"/>
      <c r="D61" s="56"/>
      <c r="E61" s="57"/>
      <c r="F61" s="29">
        <v>3312.52</v>
      </c>
      <c r="H61" s="25"/>
      <c r="I61" s="25"/>
      <c r="J61" s="25"/>
    </row>
    <row r="62" spans="1:10" x14ac:dyDescent="0.25">
      <c r="A62" s="58"/>
      <c r="B62" s="55" t="s">
        <v>84</v>
      </c>
      <c r="C62" s="56"/>
      <c r="D62" s="56"/>
      <c r="E62" s="57"/>
      <c r="F62" s="29">
        <v>1836.01</v>
      </c>
      <c r="H62" s="25"/>
      <c r="I62" s="25"/>
      <c r="J62" s="25"/>
    </row>
    <row r="63" spans="1:10" x14ac:dyDescent="0.25">
      <c r="A63" s="58"/>
      <c r="B63" s="55" t="s">
        <v>85</v>
      </c>
      <c r="C63" s="56"/>
      <c r="D63" s="56"/>
      <c r="E63" s="57"/>
      <c r="F63" s="29">
        <v>3504.01</v>
      </c>
      <c r="H63" s="25"/>
      <c r="I63" s="25"/>
      <c r="J63" s="25"/>
    </row>
    <row r="64" spans="1:10" x14ac:dyDescent="0.25">
      <c r="A64" s="58"/>
      <c r="B64" s="55" t="s">
        <v>86</v>
      </c>
      <c r="C64" s="56"/>
      <c r="D64" s="56"/>
      <c r="E64" s="57"/>
      <c r="F64" s="29">
        <v>18426.599999999999</v>
      </c>
      <c r="H64" s="25"/>
      <c r="I64" s="25"/>
      <c r="J64" s="25"/>
    </row>
    <row r="65" spans="1:10" x14ac:dyDescent="0.25">
      <c r="A65" s="58"/>
      <c r="B65" s="55" t="s">
        <v>87</v>
      </c>
      <c r="C65" s="56"/>
      <c r="D65" s="56"/>
      <c r="E65" s="57"/>
      <c r="F65" s="29">
        <v>12121.88</v>
      </c>
      <c r="H65" s="25"/>
      <c r="I65" s="25"/>
      <c r="J65" s="25"/>
    </row>
    <row r="66" spans="1:10" x14ac:dyDescent="0.25">
      <c r="A66" s="58"/>
      <c r="B66" s="55" t="s">
        <v>88</v>
      </c>
      <c r="C66" s="56"/>
      <c r="D66" s="56"/>
      <c r="E66" s="57"/>
      <c r="F66" s="29">
        <v>50645.18</v>
      </c>
      <c r="H66" s="25"/>
      <c r="I66" s="25"/>
      <c r="J66" s="25"/>
    </row>
    <row r="67" spans="1:10" x14ac:dyDescent="0.25">
      <c r="A67" s="58"/>
      <c r="B67" s="55" t="s">
        <v>89</v>
      </c>
      <c r="C67" s="56"/>
      <c r="D67" s="56"/>
      <c r="E67" s="57"/>
      <c r="F67" s="29">
        <v>60800</v>
      </c>
      <c r="H67" s="25"/>
      <c r="I67" s="25"/>
      <c r="J67" s="25"/>
    </row>
    <row r="68" spans="1:10" x14ac:dyDescent="0.25">
      <c r="A68" s="58"/>
      <c r="B68" s="55" t="s">
        <v>90</v>
      </c>
      <c r="C68" s="56"/>
      <c r="D68" s="56"/>
      <c r="E68" s="57"/>
      <c r="F68" s="29">
        <v>9231</v>
      </c>
      <c r="H68" s="25"/>
      <c r="I68" s="25"/>
      <c r="J68" s="25"/>
    </row>
    <row r="69" spans="1:10" x14ac:dyDescent="0.25">
      <c r="A69" s="58"/>
      <c r="B69" s="55" t="s">
        <v>91</v>
      </c>
      <c r="C69" s="56"/>
      <c r="D69" s="56"/>
      <c r="E69" s="57"/>
      <c r="F69" s="29">
        <v>2308.09</v>
      </c>
      <c r="H69" s="25"/>
      <c r="I69" s="25"/>
      <c r="J69" s="25"/>
    </row>
    <row r="70" spans="1:10" x14ac:dyDescent="0.25">
      <c r="A70" s="58"/>
      <c r="B70" s="55" t="s">
        <v>91</v>
      </c>
      <c r="C70" s="56"/>
      <c r="D70" s="56"/>
      <c r="E70" s="57"/>
      <c r="F70" s="29">
        <v>5516.47</v>
      </c>
      <c r="H70" s="25"/>
      <c r="I70" s="25"/>
      <c r="J70" s="25"/>
    </row>
    <row r="71" spans="1:10" ht="15" customHeight="1" x14ac:dyDescent="0.25">
      <c r="A71" s="58"/>
      <c r="B71" s="73" t="s">
        <v>50</v>
      </c>
      <c r="C71" s="74"/>
      <c r="D71" s="74"/>
      <c r="E71" s="75"/>
      <c r="F71" s="29">
        <v>-302345.65000000002</v>
      </c>
      <c r="H71" s="25"/>
      <c r="I71" s="25"/>
      <c r="J71" s="25"/>
    </row>
    <row r="72" spans="1:10" x14ac:dyDescent="0.25">
      <c r="A72" s="30"/>
      <c r="B72" s="90" t="s">
        <v>76</v>
      </c>
      <c r="C72" s="91"/>
      <c r="D72" s="91"/>
      <c r="E72" s="92"/>
      <c r="F72" s="33">
        <f>SUM(F55:F71)</f>
        <v>0</v>
      </c>
      <c r="H72" s="25"/>
      <c r="I72" s="25"/>
      <c r="J72" s="25"/>
    </row>
    <row r="73" spans="1:10" x14ac:dyDescent="0.25">
      <c r="A73" s="28"/>
      <c r="B73" s="39"/>
      <c r="C73" s="37"/>
      <c r="D73" s="37"/>
      <c r="E73" s="46"/>
      <c r="F73" s="29"/>
      <c r="H73" s="25"/>
      <c r="I73" s="25"/>
      <c r="J73" s="25"/>
    </row>
    <row r="74" spans="1:10" ht="30" customHeight="1" x14ac:dyDescent="0.25">
      <c r="A74" s="28">
        <v>12353</v>
      </c>
      <c r="B74" s="96" t="s">
        <v>92</v>
      </c>
      <c r="C74" s="97"/>
      <c r="D74" s="97"/>
      <c r="E74" s="98"/>
      <c r="F74" s="29"/>
      <c r="H74" s="25"/>
      <c r="I74" s="25"/>
      <c r="J74" s="25"/>
    </row>
    <row r="75" spans="1:10" x14ac:dyDescent="0.25">
      <c r="A75" s="58"/>
      <c r="B75" s="55" t="s">
        <v>94</v>
      </c>
      <c r="C75" s="56"/>
      <c r="D75" s="56"/>
      <c r="E75" s="57"/>
      <c r="F75" s="29">
        <v>14271.08</v>
      </c>
      <c r="H75" s="25"/>
      <c r="I75" s="25"/>
      <c r="J75" s="25"/>
    </row>
    <row r="76" spans="1:10" x14ac:dyDescent="0.25">
      <c r="A76" s="58"/>
      <c r="B76" s="55" t="s">
        <v>95</v>
      </c>
      <c r="C76" s="56"/>
      <c r="D76" s="56"/>
      <c r="E76" s="57"/>
      <c r="F76" s="29">
        <v>10049</v>
      </c>
      <c r="H76" s="25"/>
      <c r="I76" s="25"/>
      <c r="J76" s="25"/>
    </row>
    <row r="77" spans="1:10" x14ac:dyDescent="0.25">
      <c r="A77" s="58"/>
      <c r="B77" s="55" t="s">
        <v>97</v>
      </c>
      <c r="C77" s="56"/>
      <c r="D77" s="56"/>
      <c r="E77" s="57"/>
      <c r="F77" s="29">
        <v>264816.37</v>
      </c>
      <c r="H77" s="25"/>
      <c r="I77" s="25"/>
      <c r="J77" s="25"/>
    </row>
    <row r="78" spans="1:10" x14ac:dyDescent="0.25">
      <c r="A78" s="58"/>
      <c r="B78" s="55" t="s">
        <v>96</v>
      </c>
      <c r="C78" s="56"/>
      <c r="D78" s="56"/>
      <c r="E78" s="57"/>
      <c r="F78" s="29">
        <v>190699.79</v>
      </c>
      <c r="H78" s="25"/>
      <c r="I78" s="25"/>
      <c r="J78" s="25"/>
    </row>
    <row r="79" spans="1:10" x14ac:dyDescent="0.25">
      <c r="A79" s="58"/>
      <c r="B79" s="55" t="s">
        <v>98</v>
      </c>
      <c r="C79" s="56"/>
      <c r="D79" s="56"/>
      <c r="E79" s="57"/>
      <c r="F79" s="29">
        <v>322879.37</v>
      </c>
      <c r="H79" s="25"/>
      <c r="I79" s="25"/>
      <c r="J79" s="25"/>
    </row>
    <row r="80" spans="1:10" x14ac:dyDescent="0.25">
      <c r="A80" s="58"/>
      <c r="B80" s="55" t="s">
        <v>99</v>
      </c>
      <c r="C80" s="56"/>
      <c r="D80" s="56"/>
      <c r="E80" s="57"/>
      <c r="F80" s="29">
        <v>41424.28</v>
      </c>
      <c r="H80" s="25"/>
      <c r="I80" s="25"/>
      <c r="J80" s="25"/>
    </row>
    <row r="81" spans="1:10" x14ac:dyDescent="0.25">
      <c r="A81" s="58"/>
      <c r="B81" s="55" t="s">
        <v>100</v>
      </c>
      <c r="C81" s="56"/>
      <c r="D81" s="56"/>
      <c r="E81" s="57"/>
      <c r="F81" s="29">
        <v>42812.19</v>
      </c>
      <c r="H81" s="25"/>
      <c r="I81" s="25"/>
      <c r="J81" s="25"/>
    </row>
    <row r="82" spans="1:10" x14ac:dyDescent="0.25">
      <c r="A82" s="58"/>
      <c r="B82" s="55" t="s">
        <v>101</v>
      </c>
      <c r="C82" s="56"/>
      <c r="D82" s="56"/>
      <c r="E82" s="57"/>
      <c r="F82" s="29">
        <v>11390.74</v>
      </c>
      <c r="H82" s="25"/>
      <c r="I82" s="25"/>
      <c r="J82" s="25"/>
    </row>
    <row r="83" spans="1:10" x14ac:dyDescent="0.25">
      <c r="A83" s="58"/>
      <c r="B83" s="55" t="s">
        <v>102</v>
      </c>
      <c r="C83" s="56"/>
      <c r="D83" s="56"/>
      <c r="E83" s="57"/>
      <c r="F83" s="29">
        <v>21460</v>
      </c>
      <c r="H83" s="25"/>
      <c r="I83" s="25"/>
      <c r="J83" s="25"/>
    </row>
    <row r="84" spans="1:10" x14ac:dyDescent="0.25">
      <c r="A84" s="58"/>
      <c r="B84" s="55" t="s">
        <v>103</v>
      </c>
      <c r="C84" s="56"/>
      <c r="D84" s="56"/>
      <c r="E84" s="57"/>
      <c r="F84" s="29">
        <v>10849.2</v>
      </c>
      <c r="H84" s="25"/>
      <c r="I84" s="25"/>
      <c r="J84" s="25"/>
    </row>
    <row r="85" spans="1:10" x14ac:dyDescent="0.25">
      <c r="A85" s="58"/>
      <c r="B85" s="73" t="s">
        <v>50</v>
      </c>
      <c r="C85" s="74"/>
      <c r="D85" s="74"/>
      <c r="E85" s="75"/>
      <c r="F85" s="29">
        <v>-930652.02</v>
      </c>
      <c r="H85" s="25"/>
      <c r="I85" s="25"/>
      <c r="J85" s="25"/>
    </row>
    <row r="86" spans="1:10" ht="30" customHeight="1" x14ac:dyDescent="0.25">
      <c r="A86" s="30"/>
      <c r="B86" s="90" t="s">
        <v>93</v>
      </c>
      <c r="C86" s="91"/>
      <c r="D86" s="91"/>
      <c r="E86" s="92"/>
      <c r="F86" s="33">
        <f>SUM(F75:F85)</f>
        <v>0</v>
      </c>
      <c r="H86" s="25"/>
      <c r="I86" s="25"/>
      <c r="J86" s="25"/>
    </row>
    <row r="87" spans="1:10" x14ac:dyDescent="0.25">
      <c r="A87" s="28"/>
      <c r="B87" s="39"/>
      <c r="C87" s="37"/>
      <c r="D87" s="37"/>
      <c r="E87" s="46"/>
      <c r="F87" s="29"/>
      <c r="H87" s="25"/>
      <c r="I87" s="25"/>
      <c r="J87" s="25"/>
    </row>
    <row r="88" spans="1:10" x14ac:dyDescent="0.25">
      <c r="A88" s="28">
        <v>12355</v>
      </c>
      <c r="B88" s="96" t="s">
        <v>104</v>
      </c>
      <c r="C88" s="97"/>
      <c r="D88" s="97"/>
      <c r="E88" s="98"/>
      <c r="F88" s="29"/>
      <c r="H88" s="25"/>
      <c r="I88" s="25"/>
      <c r="J88" s="25"/>
    </row>
    <row r="89" spans="1:10" x14ac:dyDescent="0.25">
      <c r="A89" s="58"/>
      <c r="B89" s="55" t="s">
        <v>106</v>
      </c>
      <c r="C89" s="56"/>
      <c r="D89" s="56"/>
      <c r="E89" s="57"/>
      <c r="F89" s="29">
        <v>270535.2</v>
      </c>
      <c r="H89" s="25"/>
      <c r="I89" s="25"/>
      <c r="J89" s="25"/>
    </row>
    <row r="90" spans="1:10" x14ac:dyDescent="0.25">
      <c r="A90" s="58"/>
      <c r="B90" s="55" t="s">
        <v>107</v>
      </c>
      <c r="C90" s="56"/>
      <c r="D90" s="56"/>
      <c r="E90" s="57"/>
      <c r="F90" s="29">
        <v>232116</v>
      </c>
      <c r="H90" s="25"/>
      <c r="I90" s="25"/>
      <c r="J90" s="25"/>
    </row>
    <row r="91" spans="1:10" x14ac:dyDescent="0.25">
      <c r="A91" s="58"/>
      <c r="B91" s="55" t="s">
        <v>108</v>
      </c>
      <c r="C91" s="56"/>
      <c r="D91" s="56"/>
      <c r="E91" s="57"/>
      <c r="F91" s="29">
        <v>35867.199999999997</v>
      </c>
      <c r="H91" s="25"/>
      <c r="I91" s="25"/>
      <c r="J91" s="25"/>
    </row>
    <row r="92" spans="1:10" x14ac:dyDescent="0.25">
      <c r="A92" s="58"/>
      <c r="B92" s="73" t="s">
        <v>50</v>
      </c>
      <c r="C92" s="74"/>
      <c r="D92" s="74"/>
      <c r="E92" s="75"/>
      <c r="F92" s="29">
        <v>-538518.4</v>
      </c>
      <c r="H92" s="25"/>
      <c r="I92" s="25"/>
      <c r="J92" s="25"/>
    </row>
    <row r="93" spans="1:10" ht="30" customHeight="1" x14ac:dyDescent="0.25">
      <c r="A93" s="30"/>
      <c r="B93" s="90" t="s">
        <v>105</v>
      </c>
      <c r="C93" s="91"/>
      <c r="D93" s="91"/>
      <c r="E93" s="92"/>
      <c r="F93" s="33">
        <f>SUM(F89:F92)</f>
        <v>0</v>
      </c>
      <c r="H93" s="25"/>
      <c r="I93" s="25"/>
      <c r="J93" s="25"/>
    </row>
    <row r="94" spans="1:10" x14ac:dyDescent="0.25">
      <c r="A94" s="28"/>
      <c r="B94" s="39"/>
      <c r="C94" s="37"/>
      <c r="D94" s="37"/>
      <c r="E94" s="46"/>
      <c r="F94" s="29"/>
      <c r="H94" s="25"/>
      <c r="I94" s="25"/>
      <c r="J94" s="25"/>
    </row>
    <row r="95" spans="1:10" x14ac:dyDescent="0.25">
      <c r="A95" s="28">
        <v>12364</v>
      </c>
      <c r="B95" s="39" t="s">
        <v>29</v>
      </c>
      <c r="C95" s="37"/>
      <c r="D95" s="37"/>
      <c r="E95" s="46"/>
      <c r="F95" s="29"/>
    </row>
    <row r="96" spans="1:10" s="60" customFormat="1" x14ac:dyDescent="0.25">
      <c r="A96" s="58"/>
      <c r="B96" s="55" t="s">
        <v>110</v>
      </c>
      <c r="C96" s="56"/>
      <c r="D96" s="56"/>
      <c r="E96" s="57"/>
      <c r="F96" s="29">
        <v>54253.62</v>
      </c>
    </row>
    <row r="97" spans="1:6" s="60" customFormat="1" x14ac:dyDescent="0.25">
      <c r="A97" s="58"/>
      <c r="B97" s="55" t="s">
        <v>72</v>
      </c>
      <c r="C97" s="56"/>
      <c r="D97" s="56"/>
      <c r="E97" s="57"/>
      <c r="F97" s="29">
        <v>840</v>
      </c>
    </row>
    <row r="98" spans="1:6" s="60" customFormat="1" x14ac:dyDescent="0.25">
      <c r="A98" s="58"/>
      <c r="B98" s="55" t="s">
        <v>111</v>
      </c>
      <c r="C98" s="56"/>
      <c r="D98" s="56"/>
      <c r="E98" s="57"/>
      <c r="F98" s="29">
        <v>2639.95</v>
      </c>
    </row>
    <row r="99" spans="1:6" s="60" customFormat="1" x14ac:dyDescent="0.25">
      <c r="A99" s="58"/>
      <c r="B99" s="55" t="s">
        <v>111</v>
      </c>
      <c r="C99" s="56"/>
      <c r="D99" s="56"/>
      <c r="E99" s="57"/>
      <c r="F99" s="29">
        <v>19273.5</v>
      </c>
    </row>
    <row r="100" spans="1:6" s="60" customFormat="1" x14ac:dyDescent="0.25">
      <c r="A100" s="58"/>
      <c r="B100" s="55" t="s">
        <v>111</v>
      </c>
      <c r="C100" s="56"/>
      <c r="D100" s="56"/>
      <c r="E100" s="57"/>
      <c r="F100" s="29">
        <v>7275.56</v>
      </c>
    </row>
    <row r="101" spans="1:6" s="60" customFormat="1" x14ac:dyDescent="0.25">
      <c r="A101" s="58"/>
      <c r="B101" s="55" t="s">
        <v>72</v>
      </c>
      <c r="C101" s="56"/>
      <c r="D101" s="56"/>
      <c r="E101" s="57"/>
      <c r="F101" s="29">
        <v>12075.19</v>
      </c>
    </row>
    <row r="102" spans="1:6" s="60" customFormat="1" x14ac:dyDescent="0.25">
      <c r="A102" s="58"/>
      <c r="B102" s="55" t="s">
        <v>111</v>
      </c>
      <c r="C102" s="56"/>
      <c r="D102" s="56"/>
      <c r="E102" s="57"/>
      <c r="F102" s="29">
        <v>7350</v>
      </c>
    </row>
    <row r="103" spans="1:6" s="60" customFormat="1" x14ac:dyDescent="0.25">
      <c r="A103" s="58"/>
      <c r="B103" s="55" t="s">
        <v>111</v>
      </c>
      <c r="C103" s="56"/>
      <c r="D103" s="56"/>
      <c r="E103" s="57"/>
      <c r="F103" s="29">
        <v>13414.86</v>
      </c>
    </row>
    <row r="104" spans="1:6" s="60" customFormat="1" x14ac:dyDescent="0.25">
      <c r="A104" s="58"/>
      <c r="B104" s="55" t="s">
        <v>111</v>
      </c>
      <c r="C104" s="56"/>
      <c r="D104" s="56"/>
      <c r="E104" s="57"/>
      <c r="F104" s="29">
        <v>14185.61</v>
      </c>
    </row>
    <row r="105" spans="1:6" s="60" customFormat="1" x14ac:dyDescent="0.25">
      <c r="A105" s="58"/>
      <c r="B105" s="55" t="s">
        <v>111</v>
      </c>
      <c r="C105" s="56"/>
      <c r="D105" s="56"/>
      <c r="E105" s="57"/>
      <c r="F105" s="29">
        <v>6688.08</v>
      </c>
    </row>
    <row r="106" spans="1:6" s="60" customFormat="1" x14ac:dyDescent="0.25">
      <c r="A106" s="58"/>
      <c r="B106" s="55" t="s">
        <v>111</v>
      </c>
      <c r="C106" s="56"/>
      <c r="D106" s="56"/>
      <c r="E106" s="57"/>
      <c r="F106" s="29">
        <v>9615</v>
      </c>
    </row>
    <row r="107" spans="1:6" s="60" customFormat="1" x14ac:dyDescent="0.25">
      <c r="A107" s="58"/>
      <c r="B107" s="55" t="s">
        <v>72</v>
      </c>
      <c r="C107" s="56"/>
      <c r="D107" s="56"/>
      <c r="E107" s="57"/>
      <c r="F107" s="29">
        <v>23298.68</v>
      </c>
    </row>
    <row r="108" spans="1:6" s="60" customFormat="1" x14ac:dyDescent="0.25">
      <c r="A108" s="58"/>
      <c r="B108" s="55" t="s">
        <v>112</v>
      </c>
      <c r="C108" s="56"/>
      <c r="D108" s="56"/>
      <c r="E108" s="57"/>
      <c r="F108" s="29">
        <v>20889.259999999998</v>
      </c>
    </row>
    <row r="109" spans="1:6" s="60" customFormat="1" x14ac:dyDescent="0.25">
      <c r="A109" s="58"/>
      <c r="B109" s="55" t="s">
        <v>72</v>
      </c>
      <c r="C109" s="56"/>
      <c r="D109" s="56"/>
      <c r="E109" s="57"/>
      <c r="F109" s="29">
        <v>3081</v>
      </c>
    </row>
    <row r="110" spans="1:6" s="60" customFormat="1" x14ac:dyDescent="0.25">
      <c r="A110" s="58"/>
      <c r="B110" s="73" t="s">
        <v>50</v>
      </c>
      <c r="C110" s="56"/>
      <c r="D110" s="56"/>
      <c r="E110" s="57"/>
      <c r="F110" s="29">
        <v>-1699832.99</v>
      </c>
    </row>
    <row r="111" spans="1:6" ht="30" customHeight="1" x14ac:dyDescent="0.25">
      <c r="A111" s="30"/>
      <c r="B111" s="90" t="s">
        <v>109</v>
      </c>
      <c r="C111" s="91"/>
      <c r="D111" s="91"/>
      <c r="E111" s="92"/>
      <c r="F111" s="33">
        <f>SUM(F96:F110)</f>
        <v>-1504952.68</v>
      </c>
    </row>
    <row r="112" spans="1:6" x14ac:dyDescent="0.25">
      <c r="A112" s="30"/>
      <c r="B112" s="49"/>
      <c r="C112" s="50"/>
      <c r="D112" s="50"/>
      <c r="E112" s="51"/>
      <c r="F112" s="31"/>
    </row>
    <row r="113" spans="1:9" x14ac:dyDescent="0.25">
      <c r="A113" s="28">
        <v>12365</v>
      </c>
      <c r="B113" s="96" t="s">
        <v>104</v>
      </c>
      <c r="C113" s="97"/>
      <c r="D113" s="97"/>
      <c r="E113" s="98"/>
      <c r="F113" s="29"/>
    </row>
    <row r="114" spans="1:9" x14ac:dyDescent="0.25">
      <c r="A114" s="58"/>
      <c r="B114" s="55" t="s">
        <v>113</v>
      </c>
      <c r="C114" s="56"/>
      <c r="D114" s="56"/>
      <c r="E114" s="57"/>
      <c r="F114" s="29">
        <v>186337.3</v>
      </c>
    </row>
    <row r="115" spans="1:9" x14ac:dyDescent="0.25">
      <c r="A115" s="58"/>
      <c r="B115" s="55" t="s">
        <v>114</v>
      </c>
      <c r="C115" s="56"/>
      <c r="D115" s="56"/>
      <c r="E115" s="57"/>
      <c r="F115" s="29">
        <v>7192.2</v>
      </c>
    </row>
    <row r="116" spans="1:9" x14ac:dyDescent="0.25">
      <c r="A116" s="58"/>
      <c r="B116" s="73" t="s">
        <v>50</v>
      </c>
      <c r="C116" s="74"/>
      <c r="D116" s="74"/>
      <c r="E116" s="75"/>
      <c r="F116" s="29">
        <v>-193529.5</v>
      </c>
    </row>
    <row r="117" spans="1:9" ht="30" customHeight="1" x14ac:dyDescent="0.25">
      <c r="A117" s="30"/>
      <c r="B117" s="90" t="s">
        <v>105</v>
      </c>
      <c r="C117" s="91"/>
      <c r="D117" s="91"/>
      <c r="E117" s="92"/>
      <c r="F117" s="33">
        <f>SUM(F114:F116)</f>
        <v>0</v>
      </c>
    </row>
    <row r="118" spans="1:9" x14ac:dyDescent="0.25">
      <c r="A118" s="30"/>
      <c r="B118" s="70"/>
      <c r="C118" s="71"/>
      <c r="D118" s="71"/>
      <c r="E118" s="72"/>
      <c r="F118" s="31"/>
    </row>
    <row r="119" spans="1:9" ht="15.75" thickBot="1" x14ac:dyDescent="0.3">
      <c r="A119" s="30"/>
      <c r="B119" s="90" t="s">
        <v>41</v>
      </c>
      <c r="C119" s="91"/>
      <c r="D119" s="91"/>
      <c r="E119" s="92"/>
      <c r="F119" s="32">
        <f>+F111+F117+F93+F86+F72+F52+F31+F26+F21+F16</f>
        <v>-1504952.68</v>
      </c>
      <c r="I119" s="27"/>
    </row>
    <row r="120" spans="1:9" x14ac:dyDescent="0.25">
      <c r="A120" s="30"/>
      <c r="B120" s="49"/>
      <c r="C120" s="50"/>
      <c r="D120" s="50"/>
      <c r="E120" s="51"/>
      <c r="F120" s="31"/>
    </row>
    <row r="121" spans="1:9" x14ac:dyDescent="0.25">
      <c r="A121" s="28">
        <v>124</v>
      </c>
      <c r="B121" s="39" t="s">
        <v>33</v>
      </c>
      <c r="C121" s="37"/>
      <c r="D121" s="37"/>
      <c r="E121" s="46"/>
      <c r="F121" s="29"/>
    </row>
    <row r="122" spans="1:9" x14ac:dyDescent="0.25">
      <c r="A122" s="28">
        <v>1241</v>
      </c>
      <c r="B122" s="39" t="s">
        <v>34</v>
      </c>
      <c r="C122" s="37"/>
      <c r="D122" s="37"/>
      <c r="E122" s="46"/>
      <c r="F122" s="29"/>
    </row>
    <row r="123" spans="1:9" s="60" customFormat="1" x14ac:dyDescent="0.25">
      <c r="A123" s="28">
        <v>12413</v>
      </c>
      <c r="B123" s="39" t="s">
        <v>35</v>
      </c>
      <c r="C123" s="37"/>
      <c r="D123" s="37"/>
      <c r="E123" s="46"/>
      <c r="F123" s="29"/>
    </row>
    <row r="124" spans="1:9" s="60" customFormat="1" ht="15" customHeight="1" x14ac:dyDescent="0.25">
      <c r="A124" s="58"/>
      <c r="B124" s="87" t="s">
        <v>115</v>
      </c>
      <c r="C124" s="88"/>
      <c r="D124" s="88"/>
      <c r="E124" s="89"/>
      <c r="F124" s="29">
        <v>5998</v>
      </c>
    </row>
    <row r="125" spans="1:9" s="60" customFormat="1" ht="30" customHeight="1" x14ac:dyDescent="0.25">
      <c r="A125" s="30"/>
      <c r="B125" s="90" t="s">
        <v>42</v>
      </c>
      <c r="C125" s="91"/>
      <c r="D125" s="91"/>
      <c r="E125" s="92"/>
      <c r="F125" s="33">
        <f>SUM(F123:F124)</f>
        <v>5998</v>
      </c>
    </row>
    <row r="126" spans="1:9" s="60" customFormat="1" x14ac:dyDescent="0.25">
      <c r="A126" s="58"/>
      <c r="B126" s="59"/>
      <c r="C126" s="37"/>
      <c r="D126" s="37"/>
      <c r="E126" s="46"/>
      <c r="F126" s="29"/>
    </row>
    <row r="127" spans="1:9" s="60" customFormat="1" x14ac:dyDescent="0.25">
      <c r="A127" s="28">
        <v>12419</v>
      </c>
      <c r="B127" s="39" t="s">
        <v>38</v>
      </c>
      <c r="C127" s="37"/>
      <c r="D127" s="37"/>
      <c r="E127" s="46"/>
      <c r="F127" s="29"/>
    </row>
    <row r="128" spans="1:9" s="60" customFormat="1" x14ac:dyDescent="0.25">
      <c r="A128" s="58"/>
      <c r="B128" s="87" t="s">
        <v>116</v>
      </c>
      <c r="C128" s="88"/>
      <c r="D128" s="88"/>
      <c r="E128" s="89"/>
      <c r="F128" s="29">
        <v>883.55</v>
      </c>
    </row>
    <row r="129" spans="1:9" s="60" customFormat="1" x14ac:dyDescent="0.25">
      <c r="A129" s="30"/>
      <c r="B129" s="84" t="s">
        <v>43</v>
      </c>
      <c r="C129" s="85"/>
      <c r="D129" s="85"/>
      <c r="E129" s="86"/>
      <c r="F129" s="33">
        <f>SUM(F127:F128)</f>
        <v>883.55</v>
      </c>
    </row>
    <row r="130" spans="1:9" s="60" customFormat="1" x14ac:dyDescent="0.25">
      <c r="A130" s="30"/>
      <c r="B130" s="62"/>
      <c r="C130" s="63"/>
      <c r="D130" s="63"/>
      <c r="E130" s="64"/>
      <c r="F130" s="31"/>
    </row>
    <row r="131" spans="1:9" x14ac:dyDescent="0.25">
      <c r="A131" s="28">
        <v>12441</v>
      </c>
      <c r="B131" s="39" t="s">
        <v>36</v>
      </c>
      <c r="C131" s="37"/>
      <c r="D131" s="37"/>
      <c r="E131" s="46"/>
      <c r="F131" s="29"/>
    </row>
    <row r="132" spans="1:9" x14ac:dyDescent="0.25">
      <c r="A132" s="28"/>
      <c r="B132" s="87" t="s">
        <v>117</v>
      </c>
      <c r="C132" s="88"/>
      <c r="D132" s="88"/>
      <c r="E132" s="89"/>
      <c r="F132" s="29">
        <v>161820</v>
      </c>
    </row>
    <row r="133" spans="1:9" x14ac:dyDescent="0.25">
      <c r="A133" s="28"/>
      <c r="B133" s="67" t="s">
        <v>118</v>
      </c>
      <c r="C133" s="68"/>
      <c r="D133" s="68"/>
      <c r="E133" s="69"/>
      <c r="F133" s="29">
        <v>-504404</v>
      </c>
    </row>
    <row r="134" spans="1:9" x14ac:dyDescent="0.25">
      <c r="A134" s="28"/>
      <c r="B134" s="67" t="s">
        <v>117</v>
      </c>
      <c r="C134" s="65"/>
      <c r="D134" s="65"/>
      <c r="E134" s="66"/>
      <c r="F134" s="29">
        <v>-161820</v>
      </c>
    </row>
    <row r="135" spans="1:9" x14ac:dyDescent="0.25">
      <c r="A135" s="30"/>
      <c r="B135" s="84" t="s">
        <v>44</v>
      </c>
      <c r="C135" s="85"/>
      <c r="D135" s="85"/>
      <c r="E135" s="86"/>
      <c r="F135" s="33">
        <f>SUM(F132:F134)</f>
        <v>-504404</v>
      </c>
      <c r="I135" s="27"/>
    </row>
    <row r="136" spans="1:9" x14ac:dyDescent="0.25">
      <c r="A136" s="30"/>
      <c r="B136" s="52"/>
      <c r="C136" s="53"/>
      <c r="D136" s="53"/>
      <c r="E136" s="54"/>
      <c r="F136" s="31"/>
    </row>
    <row r="137" spans="1:9" x14ac:dyDescent="0.25">
      <c r="A137" s="28">
        <v>12465</v>
      </c>
      <c r="B137" s="39" t="s">
        <v>119</v>
      </c>
      <c r="C137" s="37"/>
      <c r="D137" s="37"/>
      <c r="E137" s="46"/>
      <c r="F137" s="29"/>
    </row>
    <row r="138" spans="1:9" x14ac:dyDescent="0.25">
      <c r="A138" s="58"/>
      <c r="B138" s="55" t="s">
        <v>120</v>
      </c>
      <c r="C138" s="56"/>
      <c r="D138" s="56"/>
      <c r="E138" s="57"/>
      <c r="F138" s="29">
        <v>450</v>
      </c>
    </row>
    <row r="139" spans="1:9" x14ac:dyDescent="0.25">
      <c r="A139" s="30"/>
      <c r="B139" s="84" t="s">
        <v>121</v>
      </c>
      <c r="C139" s="85"/>
      <c r="D139" s="85"/>
      <c r="E139" s="86"/>
      <c r="F139" s="33">
        <f>SUM(F138:F138)</f>
        <v>450</v>
      </c>
    </row>
    <row r="140" spans="1:9" x14ac:dyDescent="0.25">
      <c r="A140" s="30"/>
      <c r="B140" s="62"/>
      <c r="C140" s="63"/>
      <c r="D140" s="63"/>
      <c r="E140" s="64"/>
      <c r="F140" s="31"/>
    </row>
    <row r="141" spans="1:9" x14ac:dyDescent="0.25">
      <c r="A141" s="28">
        <v>12467</v>
      </c>
      <c r="B141" s="39" t="s">
        <v>119</v>
      </c>
      <c r="C141" s="37"/>
      <c r="D141" s="37"/>
      <c r="E141" s="46"/>
      <c r="F141" s="29"/>
    </row>
    <row r="142" spans="1:9" x14ac:dyDescent="0.25">
      <c r="A142" s="28"/>
      <c r="B142" s="55" t="s">
        <v>122</v>
      </c>
      <c r="C142" s="37"/>
      <c r="D142" s="37"/>
      <c r="E142" s="46"/>
      <c r="F142" s="29">
        <v>15999</v>
      </c>
    </row>
    <row r="143" spans="1:9" x14ac:dyDescent="0.25">
      <c r="A143" s="58"/>
      <c r="B143" s="55" t="s">
        <v>123</v>
      </c>
      <c r="C143" s="56"/>
      <c r="D143" s="56"/>
      <c r="E143" s="57"/>
      <c r="F143" s="29">
        <v>31900</v>
      </c>
    </row>
    <row r="144" spans="1:9" x14ac:dyDescent="0.25">
      <c r="A144" s="30"/>
      <c r="B144" s="84" t="s">
        <v>45</v>
      </c>
      <c r="C144" s="85"/>
      <c r="D144" s="85"/>
      <c r="E144" s="86"/>
      <c r="F144" s="33">
        <f>SUM(F142:F143)</f>
        <v>47899</v>
      </c>
    </row>
    <row r="145" spans="1:10" x14ac:dyDescent="0.25">
      <c r="A145" s="30"/>
      <c r="B145" s="52"/>
      <c r="C145" s="53"/>
      <c r="D145" s="53"/>
      <c r="E145" s="54"/>
      <c r="F145" s="31"/>
    </row>
    <row r="146" spans="1:10" ht="15.75" thickBot="1" x14ac:dyDescent="0.3">
      <c r="A146" s="30"/>
      <c r="B146" s="84" t="s">
        <v>46</v>
      </c>
      <c r="C146" s="85"/>
      <c r="D146" s="85"/>
      <c r="E146" s="86"/>
      <c r="F146" s="32">
        <f>+F135+F125+F139+F129+F144</f>
        <v>-449173.45</v>
      </c>
    </row>
    <row r="147" spans="1:10" x14ac:dyDescent="0.25">
      <c r="A147" s="30"/>
      <c r="B147" s="49"/>
      <c r="C147" s="50"/>
      <c r="D147" s="50"/>
      <c r="E147" s="51"/>
      <c r="F147" s="31"/>
    </row>
    <row r="148" spans="1:10" x14ac:dyDescent="0.25">
      <c r="A148" s="30"/>
      <c r="B148" s="49"/>
      <c r="C148" s="50"/>
      <c r="D148" s="50"/>
      <c r="E148" s="51"/>
      <c r="F148" s="31"/>
    </row>
    <row r="149" spans="1:10" ht="15.75" thickBot="1" x14ac:dyDescent="0.3">
      <c r="A149" s="30"/>
      <c r="B149" s="84" t="s">
        <v>47</v>
      </c>
      <c r="C149" s="85"/>
      <c r="D149" s="85"/>
      <c r="E149" s="86"/>
      <c r="F149" s="40">
        <f>+F119+F146</f>
        <v>-1954126.13</v>
      </c>
      <c r="J149" s="27"/>
    </row>
    <row r="150" spans="1:10" ht="15.75" thickTop="1" x14ac:dyDescent="0.25">
      <c r="A150" s="30"/>
      <c r="B150" s="49"/>
      <c r="C150" s="50"/>
      <c r="D150" s="50"/>
      <c r="E150" s="51"/>
      <c r="F150" s="31"/>
    </row>
    <row r="151" spans="1:10" ht="15.75" thickBot="1" x14ac:dyDescent="0.3">
      <c r="A151" s="11"/>
      <c r="B151" s="41"/>
      <c r="C151" s="42"/>
      <c r="D151" s="42"/>
      <c r="E151" s="47"/>
      <c r="F151" s="11"/>
    </row>
    <row r="152" spans="1:10" x14ac:dyDescent="0.25">
      <c r="F152" s="34"/>
    </row>
  </sheetData>
  <mergeCells count="38">
    <mergeCell ref="B30:E30"/>
    <mergeCell ref="B31:E31"/>
    <mergeCell ref="B52:E52"/>
    <mergeCell ref="B111:E111"/>
    <mergeCell ref="B119:E119"/>
    <mergeCell ref="B113:E113"/>
    <mergeCell ref="B117:E117"/>
    <mergeCell ref="B72:E72"/>
    <mergeCell ref="B86:E86"/>
    <mergeCell ref="B74:E74"/>
    <mergeCell ref="B88:E88"/>
    <mergeCell ref="B93:E93"/>
    <mergeCell ref="B29:E29"/>
    <mergeCell ref="A3:F3"/>
    <mergeCell ref="A4:F4"/>
    <mergeCell ref="A5:F5"/>
    <mergeCell ref="A6:F6"/>
    <mergeCell ref="B9:E9"/>
    <mergeCell ref="B20:E20"/>
    <mergeCell ref="B21:E21"/>
    <mergeCell ref="B24:E24"/>
    <mergeCell ref="B25:E25"/>
    <mergeCell ref="B26:E26"/>
    <mergeCell ref="B13:E13"/>
    <mergeCell ref="B14:E14"/>
    <mergeCell ref="B15:E15"/>
    <mergeCell ref="B16:E16"/>
    <mergeCell ref="B19:E19"/>
    <mergeCell ref="B146:E146"/>
    <mergeCell ref="B149:E149"/>
    <mergeCell ref="B132:E132"/>
    <mergeCell ref="B135:E135"/>
    <mergeCell ref="B124:E124"/>
    <mergeCell ref="B125:E125"/>
    <mergeCell ref="B128:E128"/>
    <mergeCell ref="B139:E139"/>
    <mergeCell ref="B129:E129"/>
    <mergeCell ref="B144:E144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K28"/>
  <sheetViews>
    <sheetView tabSelected="1" workbookViewId="0">
      <selection activeCell="H5" sqref="H5"/>
    </sheetView>
  </sheetViews>
  <sheetFormatPr baseColWidth="10" defaultRowHeight="15" x14ac:dyDescent="0.25"/>
  <cols>
    <col min="4" max="4" width="54.7109375" customWidth="1"/>
    <col min="5" max="5" width="15.7109375" customWidth="1"/>
    <col min="6" max="6" width="5.28515625" customWidth="1"/>
    <col min="8" max="8" width="12.42578125" bestFit="1" customWidth="1"/>
    <col min="9" max="9" width="11.7109375" bestFit="1" customWidth="1"/>
  </cols>
  <sheetData>
    <row r="3" spans="1:11" ht="23.25" x14ac:dyDescent="0.35">
      <c r="A3" s="82" t="s">
        <v>22</v>
      </c>
      <c r="B3" s="82"/>
      <c r="C3" s="82"/>
      <c r="D3" s="82"/>
      <c r="E3" s="82"/>
      <c r="F3" s="22"/>
    </row>
    <row r="4" spans="1:11" ht="18.75" customHeight="1" x14ac:dyDescent="0.3">
      <c r="A4" s="83" t="s">
        <v>21</v>
      </c>
      <c r="B4" s="83"/>
      <c r="C4" s="83"/>
      <c r="D4" s="83"/>
      <c r="E4" s="83"/>
      <c r="F4" s="23"/>
    </row>
    <row r="5" spans="1:11" ht="18.75" customHeight="1" x14ac:dyDescent="0.3">
      <c r="A5" s="83" t="s">
        <v>23</v>
      </c>
      <c r="B5" s="83"/>
      <c r="C5" s="83"/>
      <c r="D5" s="83"/>
      <c r="E5" s="83"/>
      <c r="F5" s="23"/>
    </row>
    <row r="6" spans="1:11" ht="18.75" customHeight="1" x14ac:dyDescent="0.3">
      <c r="A6" s="83" t="s">
        <v>39</v>
      </c>
      <c r="B6" s="83"/>
      <c r="C6" s="83"/>
      <c r="D6" s="83"/>
      <c r="E6" s="83"/>
      <c r="F6" s="23"/>
    </row>
    <row r="7" spans="1:11" x14ac:dyDescent="0.25">
      <c r="A7" s="12"/>
      <c r="B7" s="12"/>
      <c r="C7" s="12"/>
      <c r="D7" s="12"/>
      <c r="E7" s="12"/>
    </row>
    <row r="8" spans="1:11" ht="15.75" thickBot="1" x14ac:dyDescent="0.3">
      <c r="A8" s="1"/>
      <c r="B8" s="1"/>
      <c r="C8" s="1"/>
      <c r="D8" s="1"/>
      <c r="E8" s="1"/>
    </row>
    <row r="9" spans="1:11" s="20" customFormat="1" ht="15.75" thickBot="1" x14ac:dyDescent="0.3">
      <c r="A9" s="76" t="s">
        <v>1</v>
      </c>
      <c r="B9" s="77"/>
      <c r="C9" s="77"/>
      <c r="D9" s="78"/>
      <c r="E9" s="21">
        <v>2018</v>
      </c>
    </row>
    <row r="10" spans="1:11" x14ac:dyDescent="0.25">
      <c r="A10" s="3"/>
      <c r="B10" s="4"/>
      <c r="C10" s="4"/>
      <c r="D10" s="5"/>
      <c r="E10" s="14" t="s">
        <v>30</v>
      </c>
    </row>
    <row r="11" spans="1:11" x14ac:dyDescent="0.25">
      <c r="A11" s="16" t="s">
        <v>12</v>
      </c>
      <c r="B11" s="4"/>
      <c r="C11" s="4"/>
      <c r="D11" s="5"/>
      <c r="E11" s="24">
        <v>-4556735.0999999996</v>
      </c>
      <c r="G11" s="27"/>
      <c r="H11" s="20"/>
      <c r="I11" s="20"/>
      <c r="J11" s="20"/>
      <c r="K11" s="20"/>
    </row>
    <row r="12" spans="1:11" x14ac:dyDescent="0.25">
      <c r="A12" s="3" t="s">
        <v>24</v>
      </c>
      <c r="B12" s="4"/>
      <c r="C12" s="4"/>
      <c r="D12" s="5"/>
      <c r="E12" s="14">
        <v>6613032.4800000004</v>
      </c>
    </row>
    <row r="13" spans="1:11" x14ac:dyDescent="0.25">
      <c r="A13" s="3" t="s">
        <v>13</v>
      </c>
      <c r="B13" s="4"/>
      <c r="C13" s="4"/>
      <c r="D13" s="5"/>
      <c r="E13" s="14">
        <v>0</v>
      </c>
    </row>
    <row r="14" spans="1:11" x14ac:dyDescent="0.25">
      <c r="A14" s="3" t="s">
        <v>14</v>
      </c>
      <c r="B14" s="4"/>
      <c r="C14" s="4"/>
      <c r="D14" s="5"/>
      <c r="E14" s="14">
        <v>0</v>
      </c>
    </row>
    <row r="15" spans="1:11" x14ac:dyDescent="0.25">
      <c r="A15" s="3" t="s">
        <v>15</v>
      </c>
      <c r="B15" s="4"/>
      <c r="C15" s="4"/>
      <c r="D15" s="5"/>
      <c r="E15" s="14">
        <v>-6042586.3099999996</v>
      </c>
    </row>
    <row r="16" spans="1:11" x14ac:dyDescent="0.25">
      <c r="A16" s="3" t="s">
        <v>16</v>
      </c>
      <c r="B16" s="4"/>
      <c r="C16" s="4"/>
      <c r="D16" s="5"/>
      <c r="E16" s="14">
        <v>0</v>
      </c>
    </row>
    <row r="17" spans="1:11" x14ac:dyDescent="0.25">
      <c r="A17" s="3" t="s">
        <v>17</v>
      </c>
      <c r="B17" s="4"/>
      <c r="C17" s="4"/>
      <c r="D17" s="5"/>
      <c r="E17" s="14">
        <v>0</v>
      </c>
    </row>
    <row r="18" spans="1:11" x14ac:dyDescent="0.25">
      <c r="A18" s="3" t="s">
        <v>18</v>
      </c>
      <c r="B18" s="4"/>
      <c r="C18" s="4"/>
      <c r="D18" s="5"/>
      <c r="E18" s="14">
        <v>458515.6</v>
      </c>
    </row>
    <row r="19" spans="1:11" x14ac:dyDescent="0.25">
      <c r="A19" s="3" t="s">
        <v>19</v>
      </c>
      <c r="B19" s="4"/>
      <c r="C19" s="4"/>
      <c r="D19" s="5"/>
      <c r="E19" s="14">
        <v>-504404</v>
      </c>
      <c r="I19" s="27"/>
    </row>
    <row r="20" spans="1:11" x14ac:dyDescent="0.25">
      <c r="A20" s="16" t="s">
        <v>20</v>
      </c>
      <c r="B20" s="4"/>
      <c r="C20" s="4"/>
      <c r="D20" s="5"/>
      <c r="E20" s="24">
        <f>SUM(E11:E19)</f>
        <v>-4032177.3299999987</v>
      </c>
      <c r="F20" s="18"/>
      <c r="H20" s="27"/>
      <c r="I20" s="27"/>
    </row>
    <row r="21" spans="1:11" x14ac:dyDescent="0.25">
      <c r="A21" s="79"/>
      <c r="B21" s="80"/>
      <c r="C21" s="80"/>
      <c r="D21" s="81"/>
      <c r="E21" s="24"/>
      <c r="G21" s="25"/>
      <c r="H21" s="27"/>
    </row>
    <row r="22" spans="1:11" x14ac:dyDescent="0.25">
      <c r="A22" s="3"/>
      <c r="B22" s="4"/>
      <c r="C22" s="4"/>
      <c r="D22" s="5"/>
      <c r="E22" s="14"/>
      <c r="K22" s="26"/>
    </row>
    <row r="23" spans="1:11" ht="15.75" thickBot="1" x14ac:dyDescent="0.3">
      <c r="A23" s="8"/>
      <c r="B23" s="9"/>
      <c r="C23" s="9"/>
      <c r="D23" s="10"/>
      <c r="E23" s="7"/>
    </row>
    <row r="24" spans="1:11" x14ac:dyDescent="0.25">
      <c r="H24" s="27"/>
    </row>
    <row r="27" spans="1:11" x14ac:dyDescent="0.25">
      <c r="E27" s="27"/>
    </row>
    <row r="28" spans="1:11" x14ac:dyDescent="0.25">
      <c r="E28" s="27"/>
    </row>
  </sheetData>
  <mergeCells count="6">
    <mergeCell ref="A6:E6"/>
    <mergeCell ref="A9:D9"/>
    <mergeCell ref="A21:D21"/>
    <mergeCell ref="A3:E3"/>
    <mergeCell ref="A4:E4"/>
    <mergeCell ref="A5:E5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User1</cp:lastModifiedBy>
  <cp:lastPrinted>2019-01-25T02:33:10Z</cp:lastPrinted>
  <dcterms:created xsi:type="dcterms:W3CDTF">2015-09-05T17:09:52Z</dcterms:created>
  <dcterms:modified xsi:type="dcterms:W3CDTF">2019-01-25T02:35:07Z</dcterms:modified>
</cp:coreProperties>
</file>