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15" yWindow="-90" windowWidth="12915" windowHeight="7935" tabRatio="833" firstSheet="2" activeTab="9"/>
  </bookViews>
  <sheets>
    <sheet name="NOTA ESF-01" sheetId="1" r:id="rId1"/>
    <sheet name="NOTA ESF-02" sheetId="2" r:id="rId2"/>
    <sheet name="NOTA ESF-03" sheetId="3" r:id="rId3"/>
    <sheet name="NOTA ESF-04 Y ESF-05" sheetId="4" r:id="rId4"/>
    <sheet name="NOTA ESF-06 Y ESF-07" sheetId="8" r:id="rId5"/>
    <sheet name="NOTA ESF-08" sheetId="5" r:id="rId6"/>
    <sheet name="NOTA ESF-09, ESF-10 Y ESF-11" sheetId="9" r:id="rId7"/>
    <sheet name="NOTA ESF-12" sheetId="6" r:id="rId8"/>
    <sheet name="NOTA ESF-13 Y ESF-14" sheetId="7" r:id="rId9"/>
    <sheet name="Hoja3" sheetId="10" r:id="rId10"/>
  </sheets>
  <calcPr calcId="145621"/>
</workbook>
</file>

<file path=xl/calcChain.xml><?xml version="1.0" encoding="utf-8"?>
<calcChain xmlns="http://schemas.openxmlformats.org/spreadsheetml/2006/main">
  <c r="I14" i="3" l="1"/>
  <c r="F20" i="3"/>
  <c r="J17" i="6" l="1"/>
  <c r="F43" i="1"/>
  <c r="F37" i="1"/>
  <c r="F33" i="1"/>
  <c r="F15" i="6" l="1"/>
  <c r="H37" i="5"/>
  <c r="F39" i="5" l="1"/>
  <c r="G30" i="2"/>
  <c r="H30" i="2"/>
  <c r="I30" i="2"/>
  <c r="J30" i="2"/>
  <c r="F30" i="2"/>
  <c r="F25" i="2"/>
  <c r="F33" i="2" l="1"/>
  <c r="F18" i="6"/>
  <c r="H39" i="5"/>
  <c r="J25" i="2"/>
  <c r="J33" i="2" s="1"/>
  <c r="G25" i="2"/>
  <c r="G33" i="2" s="1"/>
  <c r="H25" i="2"/>
  <c r="H33" i="2" s="1"/>
  <c r="I25" i="2"/>
  <c r="I33" i="2" s="1"/>
  <c r="F35" i="7" l="1"/>
  <c r="F18" i="5"/>
  <c r="F41" i="5" s="1"/>
  <c r="F25" i="3"/>
  <c r="F12" i="1"/>
  <c r="F45" i="1" s="1"/>
  <c r="J20" i="3" l="1"/>
  <c r="J25" i="3" s="1"/>
  <c r="F30" i="7"/>
  <c r="G18" i="6"/>
  <c r="H20" i="3"/>
  <c r="H25" i="3" s="1"/>
  <c r="H18" i="6"/>
  <c r="I18" i="6"/>
  <c r="G39" i="5"/>
  <c r="H18" i="5"/>
  <c r="H41" i="5" s="1"/>
  <c r="G18" i="5"/>
  <c r="I20" i="3"/>
  <c r="I25" i="3" s="1"/>
  <c r="G20" i="3"/>
  <c r="G25" i="3" l="1"/>
  <c r="G41" i="5"/>
  <c r="J18" i="6"/>
</calcChain>
</file>

<file path=xl/sharedStrings.xml><?xml version="1.0" encoding="utf-8"?>
<sst xmlns="http://schemas.openxmlformats.org/spreadsheetml/2006/main" count="329" uniqueCount="158">
  <si>
    <t>Nota ESF-01 Activo - Efectivo y Equivalentes</t>
  </si>
  <si>
    <t>Cuenta</t>
  </si>
  <si>
    <t>Monto</t>
  </si>
  <si>
    <t>Tipo de Afectación</t>
  </si>
  <si>
    <t>Tipo</t>
  </si>
  <si>
    <t>Clasificación</t>
  </si>
  <si>
    <t>Vencimiento</t>
  </si>
  <si>
    <t>RECURSOS PROPIOS</t>
  </si>
  <si>
    <t>FONDO DE FORTALECIMIENTO</t>
  </si>
  <si>
    <t>FONDO DE INFRAESTRUCTURA</t>
  </si>
  <si>
    <t>CORTO PLAZO</t>
  </si>
  <si>
    <t>A LA VISTA</t>
  </si>
  <si>
    <t>CHEQUES</t>
  </si>
  <si>
    <t>Bienes o Servicios a Recibir</t>
  </si>
  <si>
    <t>Nota ESF-02 Activo - Derechos a recibir Efectivo y Equivalentes y</t>
  </si>
  <si>
    <t>.</t>
  </si>
  <si>
    <t>DERECHOS A RECIBIR EFECTIVO O EQUIVALENTES</t>
  </si>
  <si>
    <t>GASTOS A COMPROBAR - EMPLEADOS</t>
  </si>
  <si>
    <t>SUBSIDIO AL EMPLEO</t>
  </si>
  <si>
    <t>Nota ESF-03 Activo - Deudores Diversos</t>
  </si>
  <si>
    <t>90 días</t>
  </si>
  <si>
    <t>180 días</t>
  </si>
  <si>
    <t>Menor o igual a 365 días</t>
  </si>
  <si>
    <t>Mayor a 365 días</t>
  </si>
  <si>
    <t>VENCIMIENTO</t>
  </si>
  <si>
    <t>IMPORTE</t>
  </si>
  <si>
    <t>Nota ESF-05 Activo - Almacenes</t>
  </si>
  <si>
    <t>Monto Original de la Inversión</t>
  </si>
  <si>
    <t>Depreciación del Ejercicio</t>
  </si>
  <si>
    <t>Depreciación Acumulada</t>
  </si>
  <si>
    <t>Método de Depreciación</t>
  </si>
  <si>
    <t>Tasa de Depreciación</t>
  </si>
  <si>
    <t>PROCESO</t>
  </si>
  <si>
    <t>BIENES INMUEBLES, INFRAESTRUCTURA Y CONSTRUCCIONES EN</t>
  </si>
  <si>
    <t>BIENES MUEBLES</t>
  </si>
  <si>
    <t>TERRENOS</t>
  </si>
  <si>
    <t>EDIFICIOS NO RESIDENCIALES</t>
  </si>
  <si>
    <t>MUEBLES DE OFICINA Y ESTANTERÍA</t>
  </si>
  <si>
    <t>EQUIPO DE CÓMPUTO Y TECNOLOGÍAS DE LA INFORMACIÓN</t>
  </si>
  <si>
    <t>OTROS MOBILIARIOS Y EQUIPOS DE ADMINISTRACIÓN</t>
  </si>
  <si>
    <t>AUTOMÓVILES Y CAMIONES</t>
  </si>
  <si>
    <t>EQUIPO DE COMUNICACIÓN Y TELECOMUNICACIÓN</t>
  </si>
  <si>
    <t>HERRAMIENTAS Y MÁQUINAS-HERRAMIENTA</t>
  </si>
  <si>
    <t>Nota ESF-08 Activo - Bienes Inmuebles y Muebles</t>
  </si>
  <si>
    <t>Nota ESF-12 Pasivo - Cuentas Por Pagar a Corto Plazo</t>
  </si>
  <si>
    <t>CUENTAS POR PAGAR A CORTO PLAZO</t>
  </si>
  <si>
    <t>SERVICIOS PERSONALES POR PAGAR A CORTO PLAZO</t>
  </si>
  <si>
    <t>PROVEDORES POR PAGAR A CORTO PLAZO</t>
  </si>
  <si>
    <t>OTRAS CUENTAS POR PAGAR A CORTO PLAZO</t>
  </si>
  <si>
    <t>Descripción</t>
  </si>
  <si>
    <t>VISTA, TAL Y COMO ARRIBA SE INTEGRA.</t>
  </si>
  <si>
    <t>Nota ESF-04 Activo - Inventarios</t>
  </si>
  <si>
    <t>ELABORACIÓN  DE BIENES.</t>
  </si>
  <si>
    <t>Nota ESF-07 Activo - Inversiones Financieras</t>
  </si>
  <si>
    <t>Nota ESF-06 Activo - Fideicomisos</t>
  </si>
  <si>
    <t>Nota ESF-09 Activo - Bienes Intangibles y Diferidos</t>
  </si>
  <si>
    <t>Nota ESF-11 Activo - Otros Activos</t>
  </si>
  <si>
    <t>CB0058</t>
  </si>
  <si>
    <t>CB0059</t>
  </si>
  <si>
    <t>BANCOS MONEDA NACIONAL - CUENTAS BANCARIAS</t>
  </si>
  <si>
    <t xml:space="preserve">Nota ESF-13 Pasivo - Fondos de Bienes de Terceros y/o  </t>
  </si>
  <si>
    <t>en Garantía a Corto Plazo y Largo Plazo</t>
  </si>
  <si>
    <t>Pasivos Circulantes</t>
  </si>
  <si>
    <t xml:space="preserve">Nota ESF-14 Pasivo - Pasivos Diferidos y Otros </t>
  </si>
  <si>
    <t>EQUIPOS Y APARATOS AUDIOVISUALES</t>
  </si>
  <si>
    <t>RETENCIONES Y CONTRIBUCIONES POR PAGAR A CORTO PLAZO</t>
  </si>
  <si>
    <t>PASIVOS DIFERIDOS A CORTO PLAZO</t>
  </si>
  <si>
    <t>Nota ESF-10 Activo - Estimaciones y Deterioros</t>
  </si>
  <si>
    <t>FONDOS FIJOS DE CAJA- EMPLEADOS</t>
  </si>
  <si>
    <t>PORCION A CORTO PLAZO DE LA DEUDA PUBLICA INTERNA</t>
  </si>
  <si>
    <t>CB0061</t>
  </si>
  <si>
    <t>DERECHOS A RECIBIR BIENES Y SERVICIOS</t>
  </si>
  <si>
    <t>OTROS EQUIPOS</t>
  </si>
  <si>
    <t>INGRESOS POR CLASIFICAR</t>
  </si>
  <si>
    <t>TRANSFERENCIAS OTORGADAS POR PAGAR A CORTO PLAZO</t>
  </si>
  <si>
    <t>OTROS PASIVOS A CORTO PLAZO</t>
  </si>
  <si>
    <t>Presidencia Municipal de San Juan de Sabinas</t>
  </si>
  <si>
    <t>CB0043</t>
  </si>
  <si>
    <t>MUNICIPIO DE SAN JUAN DE SABINAS</t>
  </si>
  <si>
    <t>7452155 SEGUROS DE SEGURIDAD PUBLICA</t>
  </si>
  <si>
    <t>INFRAESTRUCTURA 2011 (BAJA)</t>
  </si>
  <si>
    <t>007452163 PROYECTO DE ESPACION PUBLICOS (BAJA)</t>
  </si>
  <si>
    <t>CB0104</t>
  </si>
  <si>
    <t>CB0113</t>
  </si>
  <si>
    <t>0107094981 PROGRAMA DE FORT. FINANCIERO 2016</t>
  </si>
  <si>
    <t>CB0114</t>
  </si>
  <si>
    <t>0110147192 FAISM 2017</t>
  </si>
  <si>
    <t>CB0116</t>
  </si>
  <si>
    <t>0110147575 FORTAMUN 2017</t>
  </si>
  <si>
    <t>CB0117</t>
  </si>
  <si>
    <t>00110330752 REC. PROPIOS</t>
  </si>
  <si>
    <t>CB0118</t>
  </si>
  <si>
    <t>0110219634 FORTALECE ESTATAL 2017</t>
  </si>
  <si>
    <t>CB0119</t>
  </si>
  <si>
    <t>RECURSOS PROPIOS 65506540108 SANTANDER</t>
  </si>
  <si>
    <t>CB0120</t>
  </si>
  <si>
    <t>PARTICIPACIONES 65506540233</t>
  </si>
  <si>
    <t>CB0121</t>
  </si>
  <si>
    <t>INFRAESTRUCTURA 2018 65506556078 SANTANDER</t>
  </si>
  <si>
    <t>CB0122</t>
  </si>
  <si>
    <t>FORTAMUN 2018 65506555851 SANTANDER</t>
  </si>
  <si>
    <t>CB0123</t>
  </si>
  <si>
    <t>ISR PARTICIPABLE 2018 65506562328 SANTANDER</t>
  </si>
  <si>
    <t>GASTOS A COMPROBAR - PRESTADORES DE SERVICIO</t>
  </si>
  <si>
    <t>REGISTRO DE FALTANTES DE CENTROS DE COBRO - CUENTAS BANCARIAS</t>
  </si>
  <si>
    <t>PRESTAMOS OTORGADOS A CP AL SECTOR PRIVADO - EMPLEADOS</t>
  </si>
  <si>
    <t>CONSTRUCCION DE VIAS DE COMUNICACIÓN EN PROCESO</t>
  </si>
  <si>
    <t>APARATOS DEPORTIVOS</t>
  </si>
  <si>
    <t xml:space="preserve">CARROCERIAS Y REMOLQUES </t>
  </si>
  <si>
    <t>OTROS EQUIPOS DE TRANSPORTE</t>
  </si>
  <si>
    <t>OTROS PASIVOS CIRCULARES</t>
  </si>
  <si>
    <t>CARGOS MAYORES REGISTRADOS POR BANCOS-CUENTAS BANCARIAS</t>
  </si>
  <si>
    <t>CREDITO AL SALARIO</t>
  </si>
  <si>
    <t>OTROS DEUDORES-OTROS</t>
  </si>
  <si>
    <t>CUENTAS POR COBRAR POR DESCUENTOS NO AUTORIZADOS EN PREDIAL 2007</t>
  </si>
  <si>
    <t>CUENTAS POR COBRAR POR DESCUENTOS NO AUTORIZADOS POR LA EXPEDICION DE LICENCIAS</t>
  </si>
  <si>
    <t>CONVENIOS DE INGRESOS - CONTRIBUYENTES</t>
  </si>
  <si>
    <t xml:space="preserve">ESTA NOTA NO LE APLICA A LA PRESIDENCIA MUNICIPAL DE SAN JUAN DE SABINAS, YA QUE NO RELIZA NINGÚN PROCESO DE TRANSFORMACIÓN Y/O </t>
  </si>
  <si>
    <t>ESTA NOTA NO LE APLICA A LA PRESIDENCIA MUNICIPAL DE SAN JUAN DE SABINAS, YA QUE NO TIENE FIDEICOMISOS.</t>
  </si>
  <si>
    <t>LINEA RECTA</t>
  </si>
  <si>
    <t>CB0125</t>
  </si>
  <si>
    <t>FONDO MINERO 2018</t>
  </si>
  <si>
    <t>GASTOS A COMPROBAR - DEPARTAMENTOS</t>
  </si>
  <si>
    <t>CONSTRUCCION DE OBRAS PARA EL ABASTECIMIENTO DE AGUA. PETROLEO, GAS, ELECRICIDAD Y TELECOMUNICACIONES EN PROCESO</t>
  </si>
  <si>
    <t>EQUIPO DE DEFENSA Y SEGURIDAD</t>
  </si>
  <si>
    <t>BIENES ARTISTICOS, CULTURALES Y CIENTIFICOS</t>
  </si>
  <si>
    <t>ESTA NOTA NO LE APLICA A LA PRESIDENCIA MUNICIPAL DE SAN JUAN DE SABINAS, YA QUE NO TIENE INVERSIONES FINANCIERAS,</t>
  </si>
  <si>
    <t>SOLO SE MANEJAN CUENTAS DE CHEQUES A LA VISTA.</t>
  </si>
  <si>
    <r>
      <t>NOTA:</t>
    </r>
    <r>
      <rPr>
        <sz val="11"/>
        <color theme="1"/>
        <rFont val="Calibri"/>
        <family val="2"/>
        <scheme val="minor"/>
      </rPr>
      <t xml:space="preserve"> CONFORME AL ACUERDO APROBADO POR EL CONSEJO DE ARMONIZACIÓN CONTABLE Y PUBLICADO EN EL DIARIO OFICIAL DE LA FEDERACION EL DIA </t>
    </r>
  </si>
  <si>
    <t xml:space="preserve">              JUEVES 16 DE MAYO DE 2013, SE DETERMINÓ QUE ES A MAS TARDAR EL 31 DE DICIEMBRE DE 2015 EL PLAZO ESTABLECIDO PARA REALIZAR LOS REGISTROS </t>
  </si>
  <si>
    <t xml:space="preserve">              CONTABLES CON BASE EN LAS REGLAS DE REGISTRO Y  VALORACIÓN DEL PATRIMONIO PARA LOS MUNICIPIOS Y SUS ENTES PÚBLICOS, MOTIVO POR EL </t>
  </si>
  <si>
    <t xml:space="preserve">              CUAL SE ESTÁ TRABAJANDO PARA CUMPLIR EN TIEMPO Y FORMA CON LO ESTABLECIDO EN DICHO ACUERDO, SE ENCUENTRA EN DETERMINADOS EN LAS </t>
  </si>
  <si>
    <t xml:space="preserve">              NOTAS DE GESTION ADMINISTRATIVAS EL MÉTODO DE DEPRECIACIÓN, TASAS APLICABLES, INTEGRACIÓN DE LISTADO DE BIENES MUEBLES E INMUEBLES </t>
  </si>
  <si>
    <t xml:space="preserve">              Y LOS CRITERIOS DE APLICACIÓN DE LOS MISMOS.</t>
  </si>
  <si>
    <t xml:space="preserve">ESTA NOTA NO LE APLICA A LA PRESIDENCIA MUNICIPAL DE SAN JUAN DE SABINAS, YA QUE NO CUENTA CON REGISTROS EN LAS </t>
  </si>
  <si>
    <t>CUENTAS APLICABLES.</t>
  </si>
  <si>
    <t>00102006626</t>
  </si>
  <si>
    <t>INVERSIONES EN MONEDA NACIONAL CP - 05-CB-CUENTAS BANCARIAS</t>
  </si>
  <si>
    <t>EDIFICACION NO HABITACIONAL EN PROCESO</t>
  </si>
  <si>
    <t>EQUIPOS DE GENERACIÓN ELÉCTRICA, APARATOS Y ACCESORIOS ELÉCTRICOS</t>
  </si>
  <si>
    <t>SISTEMA DE AIRE ACONDICIONADO, CALEFACCION Y REFRIGERACION INDUSTRIAL Y COMERCIAL</t>
  </si>
  <si>
    <t>MUEBLES, EXCEPTO DE OFICINA Y ESTANTERIA</t>
  </si>
  <si>
    <t>al 31 de Diciembre de 2018</t>
  </si>
  <si>
    <t>TOTAL AL 31 DE DICIEMBRE DE 2018</t>
  </si>
  <si>
    <t>TOTAL BANCOS MONEDA NACIONAL AL 31 DE DICIEMBRE DE 2018</t>
  </si>
  <si>
    <t>TOTAL DERECHOS A RECIBIR EFECTIVO Y EQUIVALENTES Y BIENES O SERVICIOS A RECIBIR AL 31 DE DICIEMBRE DE 2018</t>
  </si>
  <si>
    <t>TOTAL BIENES MUEBLES E INMUEBLES AL 31 DE DICIEMBRE DE 2018</t>
  </si>
  <si>
    <t>CB0126</t>
  </si>
  <si>
    <t>CB0127</t>
  </si>
  <si>
    <t>FONDO MINERO 2019 PROYECTO 1</t>
  </si>
  <si>
    <t>FONDO MINERO 2019 PROYECTO 2</t>
  </si>
  <si>
    <t>BANCOS MONEDA NACIONAL - PRESTADORES DE SERVICIO</t>
  </si>
  <si>
    <t>PS0018</t>
  </si>
  <si>
    <t>RECURSOS PROPIOS 65506540108</t>
  </si>
  <si>
    <t>DEUDORES POR FONDO ROTATORIOS - EMPLEADOS</t>
  </si>
  <si>
    <t>CÁMARAS FOTOGRÁFICAS Y DE VIDEOS</t>
  </si>
  <si>
    <t xml:space="preserve">FONDO FEDERAL </t>
  </si>
  <si>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LA PRESIDENCIA MUNICIPAL DE SAN JUAN DE SABINAS NO CUENTA CON INVERSIONES A PLAZO, LOS RECURSOS SE ENCUENTRAN EN CUENTAS DE CHEQUES DISPONIBLES A 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</si>
</sst>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8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30">
    <xf numFmtId="0" fontId="0" fillId="0" borderId="0" xfId="0"/>
    <xf numFmtId="4" fontId="0" fillId="0" borderId="0" xfId="0" applyNumberFormat="1"/>
    <xf numFmtId="0" fontId="0" fillId="0" borderId="0" xfId="0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4" fontId="2" fillId="0" borderId="0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3" xfId="0" applyFont="1" applyFill="1" applyBorder="1"/>
    <xf numFmtId="0" fontId="2" fillId="0" borderId="5" xfId="0" applyFont="1" applyFill="1" applyBorder="1"/>
    <xf numFmtId="0" fontId="2" fillId="0" borderId="8" xfId="0" applyFont="1" applyFill="1" applyBorder="1"/>
    <xf numFmtId="0" fontId="2" fillId="0" borderId="6" xfId="0" applyFont="1" applyFill="1" applyBorder="1"/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" fontId="2" fillId="0" borderId="11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2" fillId="0" borderId="0" xfId="0" applyNumberFormat="1" applyFont="1" applyFill="1" applyBorder="1"/>
    <xf numFmtId="4" fontId="2" fillId="0" borderId="3" xfId="0" applyNumberFormat="1" applyFont="1" applyFill="1" applyBorder="1"/>
    <xf numFmtId="0" fontId="6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0" xfId="0" applyFont="1" applyFill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0" xfId="0" applyFont="1" applyFill="1" applyAlignment="1"/>
    <xf numFmtId="0" fontId="2" fillId="0" borderId="4" xfId="0" applyFont="1" applyBorder="1" applyAlignment="1">
      <alignment horizontal="left"/>
    </xf>
    <xf numFmtId="0" fontId="2" fillId="0" borderId="3" xfId="0" applyFont="1" applyBorder="1"/>
    <xf numFmtId="2" fontId="0" fillId="0" borderId="0" xfId="0" applyNumberFormat="1"/>
    <xf numFmtId="4" fontId="3" fillId="0" borderId="0" xfId="0" applyNumberFormat="1" applyFont="1" applyFill="1" applyBorder="1"/>
    <xf numFmtId="4" fontId="3" fillId="0" borderId="3" xfId="0" applyNumberFormat="1" applyFont="1" applyFill="1" applyBorder="1"/>
    <xf numFmtId="0" fontId="2" fillId="0" borderId="15" xfId="0" applyFont="1" applyBorder="1" applyAlignment="1">
      <alignment horizontal="left"/>
    </xf>
    <xf numFmtId="0" fontId="0" fillId="0" borderId="15" xfId="0" applyBorder="1"/>
    <xf numFmtId="4" fontId="2" fillId="0" borderId="0" xfId="0" applyNumberFormat="1" applyFont="1" applyFill="1" applyBorder="1" applyAlignment="1">
      <alignment horizontal="right"/>
    </xf>
    <xf numFmtId="0" fontId="2" fillId="0" borderId="5" xfId="0" applyFont="1" applyBorder="1"/>
    <xf numFmtId="0" fontId="2" fillId="0" borderId="9" xfId="0" applyFont="1" applyBorder="1"/>
    <xf numFmtId="43" fontId="0" fillId="0" borderId="0" xfId="1" applyFont="1"/>
    <xf numFmtId="43" fontId="6" fillId="0" borderId="0" xfId="1" applyFont="1"/>
    <xf numFmtId="0" fontId="3" fillId="0" borderId="0" xfId="0" applyFont="1" applyFill="1" applyBorder="1" applyAlignment="1">
      <alignment horizontal="left"/>
    </xf>
    <xf numFmtId="4" fontId="6" fillId="0" borderId="0" xfId="0" applyNumberFormat="1" applyFont="1"/>
    <xf numFmtId="4" fontId="2" fillId="0" borderId="4" xfId="0" applyNumberFormat="1" applyFont="1" applyBorder="1" applyAlignment="1">
      <alignment horizontal="right"/>
    </xf>
    <xf numFmtId="4" fontId="2" fillId="0" borderId="3" xfId="0" applyNumberFormat="1" applyFont="1" applyBorder="1"/>
    <xf numFmtId="0" fontId="2" fillId="0" borderId="4" xfId="0" applyFont="1" applyBorder="1" applyAlignment="1">
      <alignment horizontal="left"/>
    </xf>
    <xf numFmtId="4" fontId="2" fillId="0" borderId="0" xfId="0" applyNumberFormat="1" applyFont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/>
    <xf numFmtId="4" fontId="2" fillId="0" borderId="5" xfId="0" applyNumberFormat="1" applyFont="1" applyFill="1" applyBorder="1" applyAlignment="1">
      <alignment horizontal="right"/>
    </xf>
    <xf numFmtId="0" fontId="0" fillId="0" borderId="0" xfId="0" applyFill="1"/>
    <xf numFmtId="0" fontId="3" fillId="0" borderId="1" xfId="0" applyFont="1" applyFill="1" applyBorder="1" applyAlignment="1">
      <alignment horizontal="center" wrapText="1"/>
    </xf>
    <xf numFmtId="4" fontId="2" fillId="0" borderId="3" xfId="2" applyNumberFormat="1" applyFont="1" applyFill="1" applyBorder="1"/>
    <xf numFmtId="4" fontId="0" fillId="0" borderId="0" xfId="0" applyNumberFormat="1" applyFill="1"/>
    <xf numFmtId="4" fontId="3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/>
    <xf numFmtId="4" fontId="3" fillId="0" borderId="0" xfId="2" applyNumberFormat="1" applyFont="1" applyFill="1" applyBorder="1"/>
    <xf numFmtId="4" fontId="3" fillId="0" borderId="12" xfId="2" applyNumberFormat="1" applyFont="1" applyFill="1" applyBorder="1"/>
    <xf numFmtId="43" fontId="6" fillId="0" borderId="0" xfId="1" applyFont="1" applyFill="1"/>
    <xf numFmtId="43" fontId="0" fillId="0" borderId="0" xfId="1" applyFont="1" applyFill="1"/>
    <xf numFmtId="43" fontId="0" fillId="0" borderId="0" xfId="0" applyNumberFormat="1" applyFill="1"/>
    <xf numFmtId="0" fontId="2" fillId="0" borderId="15" xfId="0" applyFont="1" applyBorder="1"/>
    <xf numFmtId="4" fontId="2" fillId="0" borderId="0" xfId="2" applyNumberFormat="1" applyFont="1" applyBorder="1"/>
    <xf numFmtId="0" fontId="6" fillId="0" borderId="0" xfId="0" applyFont="1" applyBorder="1"/>
    <xf numFmtId="4" fontId="2" fillId="0" borderId="20" xfId="2" applyNumberFormat="1" applyFont="1" applyFill="1" applyBorder="1"/>
    <xf numFmtId="4" fontId="3" fillId="0" borderId="13" xfId="0" applyNumberFormat="1" applyFont="1" applyFill="1" applyBorder="1" applyAlignment="1">
      <alignment horizontal="right"/>
    </xf>
    <xf numFmtId="4" fontId="3" fillId="0" borderId="13" xfId="2" applyNumberFormat="1" applyFont="1" applyFill="1" applyBorder="1"/>
    <xf numFmtId="4" fontId="3" fillId="0" borderId="14" xfId="2" applyNumberFormat="1" applyFont="1" applyFill="1" applyBorder="1"/>
    <xf numFmtId="0" fontId="2" fillId="0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4" xfId="0" quotePrefix="1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4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6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3" xfId="0" applyFont="1" applyFill="1" applyBorder="1"/>
    <xf numFmtId="4" fontId="1" fillId="0" borderId="3" xfId="0" applyNumberFormat="1" applyFont="1" applyBorder="1"/>
    <xf numFmtId="0" fontId="0" fillId="0" borderId="0" xfId="0" applyFont="1"/>
    <xf numFmtId="0" fontId="1" fillId="0" borderId="3" xfId="0" applyFont="1" applyBorder="1" applyAlignment="1">
      <alignment horizontal="left"/>
    </xf>
    <xf numFmtId="0" fontId="1" fillId="0" borderId="4" xfId="0" applyFont="1" applyBorder="1"/>
    <xf numFmtId="4" fontId="1" fillId="0" borderId="5" xfId="0" applyNumberFormat="1" applyFont="1" applyFill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" fontId="0" fillId="0" borderId="0" xfId="0" applyNumberFormat="1" applyFont="1"/>
    <xf numFmtId="43" fontId="1" fillId="0" borderId="5" xfId="1" applyFont="1" applyFill="1" applyBorder="1" applyAlignment="1">
      <alignment horizontal="right"/>
    </xf>
    <xf numFmtId="43" fontId="1" fillId="0" borderId="0" xfId="1" applyFont="1" applyBorder="1" applyAlignment="1">
      <alignment horizontal="right"/>
    </xf>
    <xf numFmtId="43" fontId="1" fillId="0" borderId="3" xfId="1" applyFont="1" applyBorder="1"/>
    <xf numFmtId="0" fontId="1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" fontId="6" fillId="0" borderId="14" xfId="0" applyNumberFormat="1" applyFont="1" applyFill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" fontId="6" fillId="0" borderId="0" xfId="0" applyNumberFormat="1" applyFont="1" applyBorder="1" applyAlignment="1">
      <alignment horizontal="right"/>
    </xf>
    <xf numFmtId="4" fontId="6" fillId="0" borderId="3" xfId="0" applyNumberFormat="1" applyFont="1" applyBorder="1"/>
    <xf numFmtId="4" fontId="6" fillId="0" borderId="0" xfId="0" applyNumberFormat="1" applyFont="1" applyFill="1" applyBorder="1"/>
    <xf numFmtId="4" fontId="6" fillId="0" borderId="3" xfId="0" applyNumberFormat="1" applyFont="1" applyFill="1" applyBorder="1"/>
    <xf numFmtId="0" fontId="1" fillId="0" borderId="4" xfId="0" applyFont="1" applyBorder="1" applyAlignment="1">
      <alignment horizontal="left"/>
    </xf>
    <xf numFmtId="4" fontId="6" fillId="0" borderId="12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5" xfId="0" applyFont="1" applyBorder="1" applyAlignment="1">
      <alignment wrapText="1"/>
    </xf>
    <xf numFmtId="4" fontId="1" fillId="0" borderId="0" xfId="0" applyNumberFormat="1" applyFont="1" applyFill="1" applyBorder="1"/>
    <xf numFmtId="4" fontId="1" fillId="0" borderId="0" xfId="0" applyNumberFormat="1" applyFont="1" applyBorder="1"/>
    <xf numFmtId="4" fontId="1" fillId="0" borderId="0" xfId="0" applyNumberFormat="1" applyFont="1" applyFill="1" applyBorder="1" applyAlignment="1">
      <alignment horizontal="right"/>
    </xf>
    <xf numFmtId="4" fontId="1" fillId="0" borderId="3" xfId="0" applyNumberFormat="1" applyFont="1" applyFill="1" applyBorder="1"/>
    <xf numFmtId="0" fontId="0" fillId="0" borderId="0" xfId="0" applyFont="1" applyBorder="1"/>
    <xf numFmtId="4" fontId="6" fillId="0" borderId="12" xfId="0" applyNumberFormat="1" applyFont="1" applyFill="1" applyBorder="1"/>
    <xf numFmtId="4" fontId="6" fillId="0" borderId="16" xfId="0" applyNumberFormat="1" applyFont="1" applyFill="1" applyBorder="1"/>
    <xf numFmtId="4" fontId="1" fillId="0" borderId="3" xfId="0" applyNumberFormat="1" applyFont="1" applyBorder="1" applyAlignment="1">
      <alignment horizontal="center"/>
    </xf>
    <xf numFmtId="9" fontId="1" fillId="0" borderId="3" xfId="3" applyFont="1" applyBorder="1" applyAlignment="1">
      <alignment horizontal="center"/>
    </xf>
    <xf numFmtId="4" fontId="6" fillId="0" borderId="20" xfId="0" applyNumberFormat="1" applyFont="1" applyFill="1" applyBorder="1"/>
    <xf numFmtId="4" fontId="6" fillId="0" borderId="20" xfId="0" applyNumberFormat="1" applyFont="1" applyBorder="1"/>
    <xf numFmtId="43" fontId="0" fillId="0" borderId="0" xfId="0" applyNumberFormat="1" applyFont="1"/>
    <xf numFmtId="4" fontId="6" fillId="0" borderId="3" xfId="0" applyNumberFormat="1" applyFont="1" applyBorder="1" applyAlignment="1">
      <alignment horizontal="center"/>
    </xf>
    <xf numFmtId="4" fontId="6" fillId="0" borderId="12" xfId="2" applyNumberFormat="1" applyFont="1" applyFill="1" applyBorder="1"/>
    <xf numFmtId="4" fontId="6" fillId="0" borderId="12" xfId="0" applyNumberFormat="1" applyFont="1" applyBorder="1"/>
    <xf numFmtId="4" fontId="6" fillId="0" borderId="14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" fillId="0" borderId="11" xfId="0" applyNumberFormat="1" applyFont="1" applyBorder="1"/>
    <xf numFmtId="0" fontId="1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4" fontId="1" fillId="0" borderId="3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1" fillId="0" borderId="4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12" xfId="0" applyNumberFormat="1" applyFont="1" applyFill="1" applyBorder="1" applyAlignment="1">
      <alignment vertical="center"/>
    </xf>
    <xf numFmtId="4" fontId="6" fillId="0" borderId="16" xfId="0" applyNumberFormat="1" applyFont="1" applyFill="1" applyBorder="1" applyAlignment="1">
      <alignment vertical="center"/>
    </xf>
    <xf numFmtId="43" fontId="0" fillId="0" borderId="0" xfId="1" applyFont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6" xfId="0" applyFont="1" applyFill="1" applyBorder="1"/>
    <xf numFmtId="0" fontId="6" fillId="0" borderId="3" xfId="0" applyFont="1" applyBorder="1" applyAlignment="1">
      <alignment horizontal="left" vertical="center"/>
    </xf>
    <xf numFmtId="4" fontId="1" fillId="0" borderId="5" xfId="0" applyNumberFormat="1" applyFont="1" applyFill="1" applyBorder="1" applyAlignment="1">
      <alignment vertical="center"/>
    </xf>
    <xf numFmtId="43" fontId="6" fillId="0" borderId="0" xfId="1" applyFont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5" xfId="0" applyNumberFormat="1" applyFont="1" applyFill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4" fontId="6" fillId="0" borderId="12" xfId="2" applyNumberFormat="1" applyFont="1" applyFill="1" applyBorder="1" applyAlignment="1">
      <alignment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174788</xdr:rowOff>
    </xdr:from>
    <xdr:to>
      <xdr:col>3</xdr:col>
      <xdr:colOff>304801</xdr:colOff>
      <xdr:row>5</xdr:row>
      <xdr:rowOff>164981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288"/>
          <a:ext cx="2886076" cy="952218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2</xdr:row>
      <xdr:rowOff>12499</xdr:rowOff>
    </xdr:from>
    <xdr:to>
      <xdr:col>9</xdr:col>
      <xdr:colOff>819150</xdr:colOff>
      <xdr:row>5</xdr:row>
      <xdr:rowOff>152407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2350" y="393499"/>
          <a:ext cx="2581275" cy="9114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152736</xdr:rowOff>
    </xdr:from>
    <xdr:to>
      <xdr:col>2</xdr:col>
      <xdr:colOff>695325</xdr:colOff>
      <xdr:row>6</xdr:row>
      <xdr:rowOff>38100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3236"/>
          <a:ext cx="2219325" cy="1085514"/>
        </a:xfrm>
        <a:prstGeom prst="rect">
          <a:avLst/>
        </a:prstGeom>
      </xdr:spPr>
    </xdr:pic>
    <xdr:clientData/>
  </xdr:twoCellAnchor>
  <xdr:twoCellAnchor editAs="oneCell">
    <xdr:from>
      <xdr:col>7</xdr:col>
      <xdr:colOff>609600</xdr:colOff>
      <xdr:row>1</xdr:row>
      <xdr:rowOff>155020</xdr:rowOff>
    </xdr:from>
    <xdr:to>
      <xdr:col>10</xdr:col>
      <xdr:colOff>9525</xdr:colOff>
      <xdr:row>5</xdr:row>
      <xdr:rowOff>200031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325" y="345520"/>
          <a:ext cx="2286000" cy="10070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152735</xdr:rowOff>
    </xdr:from>
    <xdr:to>
      <xdr:col>3</xdr:col>
      <xdr:colOff>266700</xdr:colOff>
      <xdr:row>5</xdr:row>
      <xdr:rowOff>79255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3235"/>
          <a:ext cx="2552700" cy="888545"/>
        </a:xfrm>
        <a:prstGeom prst="rect">
          <a:avLst/>
        </a:prstGeom>
      </xdr:spPr>
    </xdr:pic>
    <xdr:clientData/>
  </xdr:twoCellAnchor>
  <xdr:twoCellAnchor editAs="oneCell">
    <xdr:from>
      <xdr:col>7</xdr:col>
      <xdr:colOff>542925</xdr:colOff>
      <xdr:row>1</xdr:row>
      <xdr:rowOff>176673</xdr:rowOff>
    </xdr:from>
    <xdr:to>
      <xdr:col>9</xdr:col>
      <xdr:colOff>942975</xdr:colOff>
      <xdr:row>5</xdr:row>
      <xdr:rowOff>161932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5" y="367173"/>
          <a:ext cx="2324100" cy="9472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141966</xdr:rowOff>
    </xdr:from>
    <xdr:to>
      <xdr:col>2</xdr:col>
      <xdr:colOff>622190</xdr:colOff>
      <xdr:row>27</xdr:row>
      <xdr:rowOff>136404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23491"/>
          <a:ext cx="2146190" cy="956463"/>
        </a:xfrm>
        <a:prstGeom prst="rect">
          <a:avLst/>
        </a:prstGeom>
      </xdr:spPr>
    </xdr:pic>
    <xdr:clientData/>
  </xdr:twoCellAnchor>
  <xdr:twoCellAnchor editAs="oneCell">
    <xdr:from>
      <xdr:col>6</xdr:col>
      <xdr:colOff>485775</xdr:colOff>
      <xdr:row>23</xdr:row>
      <xdr:rowOff>165413</xdr:rowOff>
    </xdr:from>
    <xdr:to>
      <xdr:col>9</xdr:col>
      <xdr:colOff>704850</xdr:colOff>
      <xdr:row>28</xdr:row>
      <xdr:rowOff>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4746938"/>
          <a:ext cx="2228850" cy="9871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161925</xdr:rowOff>
    </xdr:from>
    <xdr:to>
      <xdr:col>2</xdr:col>
      <xdr:colOff>622190</xdr:colOff>
      <xdr:row>6</xdr:row>
      <xdr:rowOff>19050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2425"/>
          <a:ext cx="2146190" cy="1009650"/>
        </a:xfrm>
        <a:prstGeom prst="rect">
          <a:avLst/>
        </a:prstGeom>
      </xdr:spPr>
    </xdr:pic>
    <xdr:clientData/>
  </xdr:twoCellAnchor>
  <xdr:twoCellAnchor editAs="oneCell">
    <xdr:from>
      <xdr:col>6</xdr:col>
      <xdr:colOff>561975</xdr:colOff>
      <xdr:row>1</xdr:row>
      <xdr:rowOff>158135</xdr:rowOff>
    </xdr:from>
    <xdr:to>
      <xdr:col>10</xdr:col>
      <xdr:colOff>19050</xdr:colOff>
      <xdr:row>6</xdr:row>
      <xdr:rowOff>28581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348635"/>
          <a:ext cx="2228850" cy="10229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149526</xdr:rowOff>
    </xdr:from>
    <xdr:to>
      <xdr:col>1</xdr:col>
      <xdr:colOff>666750</xdr:colOff>
      <xdr:row>27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31051"/>
          <a:ext cx="1428750" cy="983949"/>
        </a:xfrm>
        <a:prstGeom prst="rect">
          <a:avLst/>
        </a:prstGeom>
      </xdr:spPr>
    </xdr:pic>
    <xdr:clientData/>
  </xdr:twoCellAnchor>
  <xdr:twoCellAnchor editAs="oneCell">
    <xdr:from>
      <xdr:col>5</xdr:col>
      <xdr:colOff>1666875</xdr:colOff>
      <xdr:row>24</xdr:row>
      <xdr:rowOff>5400</xdr:rowOff>
    </xdr:from>
    <xdr:to>
      <xdr:col>8</xdr:col>
      <xdr:colOff>85725</xdr:colOff>
      <xdr:row>28</xdr:row>
      <xdr:rowOff>28575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5" y="4777425"/>
          <a:ext cx="1552575" cy="985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161925</xdr:rowOff>
    </xdr:from>
    <xdr:to>
      <xdr:col>1</xdr:col>
      <xdr:colOff>666750</xdr:colOff>
      <xdr:row>5</xdr:row>
      <xdr:rowOff>183849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2425"/>
          <a:ext cx="1428750" cy="983949"/>
        </a:xfrm>
        <a:prstGeom prst="rect">
          <a:avLst/>
        </a:prstGeom>
      </xdr:spPr>
    </xdr:pic>
    <xdr:clientData/>
  </xdr:twoCellAnchor>
  <xdr:twoCellAnchor editAs="oneCell">
    <xdr:from>
      <xdr:col>5</xdr:col>
      <xdr:colOff>1581151</xdr:colOff>
      <xdr:row>1</xdr:row>
      <xdr:rowOff>158490</xdr:rowOff>
    </xdr:from>
    <xdr:to>
      <xdr:col>8</xdr:col>
      <xdr:colOff>19050</xdr:colOff>
      <xdr:row>5</xdr:row>
      <xdr:rowOff>123832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1" y="348990"/>
          <a:ext cx="1571624" cy="9273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154186</xdr:rowOff>
    </xdr:from>
    <xdr:to>
      <xdr:col>2</xdr:col>
      <xdr:colOff>552451</xdr:colOff>
      <xdr:row>4</xdr:row>
      <xdr:rowOff>174505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4686"/>
          <a:ext cx="2076451" cy="744219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495300</xdr:colOff>
      <xdr:row>1</xdr:row>
      <xdr:rowOff>168707</xdr:rowOff>
    </xdr:from>
    <xdr:to>
      <xdr:col>9</xdr:col>
      <xdr:colOff>942975</xdr:colOff>
      <xdr:row>4</xdr:row>
      <xdr:rowOff>228601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7050" y="359207"/>
          <a:ext cx="2305050" cy="7837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169815</xdr:rowOff>
    </xdr:from>
    <xdr:to>
      <xdr:col>2</xdr:col>
      <xdr:colOff>104775</xdr:colOff>
      <xdr:row>33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4365"/>
          <a:ext cx="1628775" cy="849360"/>
        </a:xfrm>
        <a:prstGeom prst="rect">
          <a:avLst/>
        </a:prstGeom>
      </xdr:spPr>
    </xdr:pic>
    <xdr:clientData/>
  </xdr:twoCellAnchor>
  <xdr:twoCellAnchor editAs="oneCell">
    <xdr:from>
      <xdr:col>5</xdr:col>
      <xdr:colOff>1876425</xdr:colOff>
      <xdr:row>29</xdr:row>
      <xdr:rowOff>170441</xdr:rowOff>
    </xdr:from>
    <xdr:to>
      <xdr:col>8</xdr:col>
      <xdr:colOff>371475</xdr:colOff>
      <xdr:row>33</xdr:row>
      <xdr:rowOff>123832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6094991"/>
          <a:ext cx="1628775" cy="9154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161925</xdr:rowOff>
    </xdr:from>
    <xdr:to>
      <xdr:col>2</xdr:col>
      <xdr:colOff>104775</xdr:colOff>
      <xdr:row>19</xdr:row>
      <xdr:rowOff>49260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19450"/>
          <a:ext cx="1628775" cy="84936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15</xdr:row>
      <xdr:rowOff>161925</xdr:rowOff>
    </xdr:from>
    <xdr:to>
      <xdr:col>8</xdr:col>
      <xdr:colOff>409575</xdr:colOff>
      <xdr:row>19</xdr:row>
      <xdr:rowOff>115316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19450"/>
          <a:ext cx="1628775" cy="9154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171450</xdr:rowOff>
    </xdr:from>
    <xdr:to>
      <xdr:col>2</xdr:col>
      <xdr:colOff>104775</xdr:colOff>
      <xdr:row>5</xdr:row>
      <xdr:rowOff>58785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1950"/>
          <a:ext cx="1628775" cy="849360"/>
        </a:xfrm>
        <a:prstGeom prst="rect">
          <a:avLst/>
        </a:prstGeom>
      </xdr:spPr>
    </xdr:pic>
    <xdr:clientData/>
  </xdr:twoCellAnchor>
  <xdr:twoCellAnchor editAs="oneCell">
    <xdr:from>
      <xdr:col>5</xdr:col>
      <xdr:colOff>1838325</xdr:colOff>
      <xdr:row>1</xdr:row>
      <xdr:rowOff>161925</xdr:rowOff>
    </xdr:from>
    <xdr:to>
      <xdr:col>8</xdr:col>
      <xdr:colOff>333375</xdr:colOff>
      <xdr:row>5</xdr:row>
      <xdr:rowOff>115316</xdr:rowOff>
    </xdr:to>
    <xdr:pic>
      <xdr:nvPicPr>
        <xdr:cNvPr id="17" name="16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352425"/>
          <a:ext cx="1628775" cy="9154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161328</xdr:rowOff>
    </xdr:from>
    <xdr:to>
      <xdr:col>3</xdr:col>
      <xdr:colOff>19050</xdr:colOff>
      <xdr:row>5</xdr:row>
      <xdr:rowOff>41154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1828"/>
          <a:ext cx="2305050" cy="841851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476250</xdr:colOff>
      <xdr:row>1</xdr:row>
      <xdr:rowOff>174231</xdr:rowOff>
    </xdr:from>
    <xdr:to>
      <xdr:col>9</xdr:col>
      <xdr:colOff>933450</xdr:colOff>
      <xdr:row>5</xdr:row>
      <xdr:rowOff>114300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364731"/>
          <a:ext cx="2381250" cy="90209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295276</xdr:colOff>
      <xdr:row>1</xdr:row>
      <xdr:rowOff>177381</xdr:rowOff>
    </xdr:from>
    <xdr:to>
      <xdr:col>6</xdr:col>
      <xdr:colOff>752476</xdr:colOff>
      <xdr:row>4</xdr:row>
      <xdr:rowOff>209557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6" y="367881"/>
          <a:ext cx="1695450" cy="756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152401</xdr:rowOff>
    </xdr:from>
    <xdr:to>
      <xdr:col>1</xdr:col>
      <xdr:colOff>792253</xdr:colOff>
      <xdr:row>5</xdr:row>
      <xdr:rowOff>190500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1820953" cy="10001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152400</xdr:rowOff>
    </xdr:from>
    <xdr:to>
      <xdr:col>1</xdr:col>
      <xdr:colOff>792253</xdr:colOff>
      <xdr:row>21</xdr:row>
      <xdr:rowOff>190499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38550"/>
          <a:ext cx="1820953" cy="1000124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18</xdr:row>
      <xdr:rowOff>9525</xdr:rowOff>
    </xdr:from>
    <xdr:to>
      <xdr:col>7</xdr:col>
      <xdr:colOff>0</xdr:colOff>
      <xdr:row>20</xdr:row>
      <xdr:rowOff>232201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0" y="3686175"/>
          <a:ext cx="1695450" cy="756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L56"/>
  <sheetViews>
    <sheetView topLeftCell="A31" workbookViewId="0">
      <selection activeCell="H40" sqref="H40"/>
    </sheetView>
  </sheetViews>
  <sheetFormatPr baseColWidth="10" defaultRowHeight="15" x14ac:dyDescent="0.25"/>
  <cols>
    <col min="3" max="3" width="15.85546875" customWidth="1"/>
    <col min="4" max="4" width="11.85546875" customWidth="1"/>
    <col min="5" max="5" width="15.85546875" customWidth="1"/>
    <col min="6" max="6" width="14.42578125" style="72" bestFit="1" customWidth="1"/>
    <col min="7" max="7" width="28.28515625" style="72" customWidth="1"/>
    <col min="8" max="8" width="14.5703125" customWidth="1"/>
    <col min="9" max="9" width="13.28515625" customWidth="1"/>
    <col min="10" max="10" width="12.42578125" bestFit="1" customWidth="1"/>
  </cols>
  <sheetData>
    <row r="3" spans="1:12" ht="23.25" x14ac:dyDescent="0.35">
      <c r="A3" s="105" t="s">
        <v>76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2" ht="18.75" x14ac:dyDescent="0.3">
      <c r="A4" s="106" t="s">
        <v>0</v>
      </c>
      <c r="B4" s="106"/>
      <c r="C4" s="106"/>
      <c r="D4" s="106"/>
      <c r="E4" s="106"/>
      <c r="F4" s="106"/>
      <c r="G4" s="106"/>
      <c r="H4" s="106"/>
      <c r="I4" s="106"/>
      <c r="J4" s="106"/>
      <c r="L4" s="51"/>
    </row>
    <row r="5" spans="1:12" ht="18.75" x14ac:dyDescent="0.3">
      <c r="A5" s="106" t="s">
        <v>142</v>
      </c>
      <c r="B5" s="106"/>
      <c r="C5" s="106"/>
      <c r="D5" s="106"/>
      <c r="E5" s="106"/>
      <c r="F5" s="106"/>
      <c r="G5" s="106"/>
      <c r="H5" s="106"/>
      <c r="I5" s="106"/>
      <c r="J5" s="106"/>
      <c r="L5" s="51"/>
    </row>
    <row r="6" spans="1:12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L6" s="51"/>
    </row>
    <row r="7" spans="1:12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L7" s="51"/>
    </row>
    <row r="8" spans="1:12" ht="15.75" thickBot="1" x14ac:dyDescent="0.3">
      <c r="A8" s="3"/>
      <c r="B8" s="3"/>
      <c r="C8" s="3"/>
      <c r="D8" s="3"/>
      <c r="E8" s="3"/>
      <c r="F8" s="70"/>
      <c r="G8" s="70"/>
      <c r="H8" s="3"/>
      <c r="I8" s="3"/>
      <c r="J8" s="3"/>
      <c r="L8" s="51"/>
    </row>
    <row r="9" spans="1:12" ht="15.75" thickBot="1" x14ac:dyDescent="0.3">
      <c r="A9" s="4" t="s">
        <v>1</v>
      </c>
      <c r="B9" s="102" t="s">
        <v>49</v>
      </c>
      <c r="C9" s="103"/>
      <c r="D9" s="103"/>
      <c r="E9" s="104"/>
      <c r="F9" s="14" t="s">
        <v>2</v>
      </c>
      <c r="G9" s="15" t="s">
        <v>3</v>
      </c>
      <c r="H9" s="14" t="s">
        <v>4</v>
      </c>
      <c r="I9" s="15" t="s">
        <v>5</v>
      </c>
      <c r="J9" s="16" t="s">
        <v>6</v>
      </c>
      <c r="K9" s="43"/>
      <c r="L9" s="2"/>
    </row>
    <row r="10" spans="1:12" x14ac:dyDescent="0.25">
      <c r="A10" s="42"/>
      <c r="B10" s="38"/>
      <c r="C10" s="39"/>
      <c r="D10" s="39"/>
      <c r="E10" s="40"/>
      <c r="F10" s="76"/>
      <c r="G10" s="44"/>
      <c r="H10" s="43"/>
      <c r="I10" s="44"/>
      <c r="J10" s="45"/>
    </row>
    <row r="11" spans="1:12" ht="21.75" customHeight="1" x14ac:dyDescent="0.25">
      <c r="A11" s="67">
        <v>1111208</v>
      </c>
      <c r="B11" s="47" t="s">
        <v>68</v>
      </c>
      <c r="C11" s="39"/>
      <c r="D11" s="39"/>
      <c r="E11" s="40"/>
      <c r="F11" s="77">
        <v>17000</v>
      </c>
      <c r="G11" s="44"/>
      <c r="H11" s="43"/>
      <c r="I11" s="44"/>
      <c r="J11" s="45"/>
    </row>
    <row r="12" spans="1:12" ht="21.75" customHeight="1" thickBot="1" x14ac:dyDescent="0.3">
      <c r="A12" s="29"/>
      <c r="B12" s="99" t="s">
        <v>143</v>
      </c>
      <c r="C12" s="100"/>
      <c r="D12" s="100"/>
      <c r="E12" s="101"/>
      <c r="F12" s="87">
        <f>+F11</f>
        <v>17000</v>
      </c>
      <c r="G12" s="44"/>
      <c r="H12" s="43"/>
      <c r="I12" s="44"/>
      <c r="J12" s="45"/>
    </row>
    <row r="13" spans="1:12" ht="21.75" customHeight="1" x14ac:dyDescent="0.25">
      <c r="A13" s="29"/>
      <c r="B13" s="49"/>
      <c r="C13" s="39"/>
      <c r="D13" s="39"/>
      <c r="E13" s="40"/>
      <c r="F13" s="56"/>
      <c r="G13" s="44"/>
      <c r="H13" s="43"/>
      <c r="I13" s="44"/>
      <c r="J13" s="45"/>
    </row>
    <row r="14" spans="1:12" ht="21.75" customHeight="1" x14ac:dyDescent="0.25">
      <c r="A14" s="67">
        <v>1112105</v>
      </c>
      <c r="B14" s="47" t="s">
        <v>59</v>
      </c>
      <c r="C14" s="7"/>
      <c r="D14" s="7"/>
      <c r="E14" s="8"/>
      <c r="F14" s="33"/>
      <c r="G14" s="21"/>
      <c r="H14" s="17"/>
      <c r="I14" s="18"/>
      <c r="J14" s="45"/>
    </row>
    <row r="15" spans="1:12" ht="21.75" customHeight="1" x14ac:dyDescent="0.25">
      <c r="A15" s="5" t="s">
        <v>77</v>
      </c>
      <c r="B15" s="6" t="s">
        <v>78</v>
      </c>
      <c r="C15" s="7"/>
      <c r="D15" s="7"/>
      <c r="E15" s="8"/>
      <c r="F15" s="33">
        <v>29357.3</v>
      </c>
      <c r="G15" s="21" t="s">
        <v>7</v>
      </c>
      <c r="H15" s="17" t="s">
        <v>12</v>
      </c>
      <c r="I15" s="18" t="s">
        <v>10</v>
      </c>
      <c r="J15" s="19" t="s">
        <v>11</v>
      </c>
      <c r="L15" s="1"/>
    </row>
    <row r="16" spans="1:12" ht="21.75" customHeight="1" x14ac:dyDescent="0.25">
      <c r="A16" s="5" t="s">
        <v>57</v>
      </c>
      <c r="B16" s="6" t="s">
        <v>81</v>
      </c>
      <c r="C16" s="7"/>
      <c r="D16" s="7"/>
      <c r="E16" s="8"/>
      <c r="F16" s="33">
        <v>22266.74</v>
      </c>
      <c r="G16" s="21" t="s">
        <v>7</v>
      </c>
      <c r="H16" s="17" t="s">
        <v>12</v>
      </c>
      <c r="I16" s="18" t="s">
        <v>10</v>
      </c>
      <c r="J16" s="19" t="s">
        <v>11</v>
      </c>
      <c r="L16" s="1"/>
    </row>
    <row r="17" spans="1:12" ht="21.75" customHeight="1" x14ac:dyDescent="0.25">
      <c r="A17" s="5" t="s">
        <v>58</v>
      </c>
      <c r="B17" s="6" t="s">
        <v>79</v>
      </c>
      <c r="C17" s="7"/>
      <c r="D17" s="7"/>
      <c r="E17" s="8"/>
      <c r="F17" s="33">
        <v>2808.4</v>
      </c>
      <c r="G17" s="21" t="s">
        <v>7</v>
      </c>
      <c r="H17" s="17" t="s">
        <v>12</v>
      </c>
      <c r="I17" s="18" t="s">
        <v>10</v>
      </c>
      <c r="J17" s="19" t="s">
        <v>11</v>
      </c>
      <c r="L17" s="1"/>
    </row>
    <row r="18" spans="1:12" ht="21.75" customHeight="1" x14ac:dyDescent="0.25">
      <c r="A18" s="5" t="s">
        <v>70</v>
      </c>
      <c r="B18" s="6" t="s">
        <v>80</v>
      </c>
      <c r="C18" s="7"/>
      <c r="D18" s="7"/>
      <c r="E18" s="8"/>
      <c r="F18" s="33">
        <v>217.48</v>
      </c>
      <c r="G18" s="21" t="s">
        <v>7</v>
      </c>
      <c r="H18" s="17" t="s">
        <v>12</v>
      </c>
      <c r="I18" s="18" t="s">
        <v>10</v>
      </c>
      <c r="J18" s="19" t="s">
        <v>11</v>
      </c>
      <c r="L18" s="1"/>
    </row>
    <row r="19" spans="1:12" ht="21.75" customHeight="1" x14ac:dyDescent="0.25">
      <c r="A19" s="5" t="s">
        <v>82</v>
      </c>
      <c r="B19" s="95" t="s">
        <v>136</v>
      </c>
      <c r="C19" s="7"/>
      <c r="D19" s="7"/>
      <c r="E19" s="8"/>
      <c r="F19" s="33">
        <v>-40633.17</v>
      </c>
      <c r="G19" s="21" t="s">
        <v>7</v>
      </c>
      <c r="H19" s="17" t="s">
        <v>12</v>
      </c>
      <c r="I19" s="18" t="s">
        <v>10</v>
      </c>
      <c r="J19" s="19" t="s">
        <v>11</v>
      </c>
      <c r="L19" s="1"/>
    </row>
    <row r="20" spans="1:12" ht="21.75" customHeight="1" x14ac:dyDescent="0.25">
      <c r="A20" s="5" t="s">
        <v>83</v>
      </c>
      <c r="B20" s="6" t="s">
        <v>84</v>
      </c>
      <c r="C20" s="7"/>
      <c r="D20" s="7"/>
      <c r="E20" s="8"/>
      <c r="F20" s="33">
        <v>3311</v>
      </c>
      <c r="G20" s="21" t="s">
        <v>8</v>
      </c>
      <c r="H20" s="17" t="s">
        <v>12</v>
      </c>
      <c r="I20" s="18" t="s">
        <v>10</v>
      </c>
      <c r="J20" s="19" t="s">
        <v>11</v>
      </c>
      <c r="L20" s="1"/>
    </row>
    <row r="21" spans="1:12" ht="21.75" customHeight="1" x14ac:dyDescent="0.25">
      <c r="A21" s="5" t="s">
        <v>85</v>
      </c>
      <c r="B21" s="6" t="s">
        <v>86</v>
      </c>
      <c r="C21" s="7"/>
      <c r="D21" s="7"/>
      <c r="E21" s="8"/>
      <c r="F21" s="33">
        <v>22185</v>
      </c>
      <c r="G21" s="21" t="s">
        <v>7</v>
      </c>
      <c r="H21" s="17" t="s">
        <v>12</v>
      </c>
      <c r="I21" s="18" t="s">
        <v>10</v>
      </c>
      <c r="J21" s="19" t="s">
        <v>11</v>
      </c>
      <c r="L21" s="1"/>
    </row>
    <row r="22" spans="1:12" ht="21.75" customHeight="1" x14ac:dyDescent="0.25">
      <c r="A22" s="5" t="s">
        <v>87</v>
      </c>
      <c r="B22" s="6" t="s">
        <v>88</v>
      </c>
      <c r="C22" s="7"/>
      <c r="D22" s="7"/>
      <c r="E22" s="8"/>
      <c r="F22" s="33">
        <v>26.99</v>
      </c>
      <c r="G22" s="21" t="s">
        <v>8</v>
      </c>
      <c r="H22" s="17" t="s">
        <v>12</v>
      </c>
      <c r="I22" s="18" t="s">
        <v>10</v>
      </c>
      <c r="J22" s="19" t="s">
        <v>11</v>
      </c>
      <c r="L22" s="1"/>
    </row>
    <row r="23" spans="1:12" ht="21.75" customHeight="1" x14ac:dyDescent="0.25">
      <c r="A23" s="5" t="s">
        <v>89</v>
      </c>
      <c r="B23" s="6" t="s">
        <v>90</v>
      </c>
      <c r="C23" s="7"/>
      <c r="D23" s="7"/>
      <c r="E23" s="8"/>
      <c r="F23" s="33">
        <v>-2315.73</v>
      </c>
      <c r="G23" s="21" t="s">
        <v>7</v>
      </c>
      <c r="H23" s="17" t="s">
        <v>12</v>
      </c>
      <c r="I23" s="18" t="s">
        <v>10</v>
      </c>
      <c r="J23" s="19" t="s">
        <v>11</v>
      </c>
      <c r="L23" s="1"/>
    </row>
    <row r="24" spans="1:12" ht="21.75" customHeight="1" x14ac:dyDescent="0.25">
      <c r="A24" s="5" t="s">
        <v>91</v>
      </c>
      <c r="B24" s="6" t="s">
        <v>92</v>
      </c>
      <c r="C24" s="7"/>
      <c r="D24" s="7"/>
      <c r="E24" s="8"/>
      <c r="F24" s="33">
        <v>34631</v>
      </c>
      <c r="G24" s="21" t="s">
        <v>8</v>
      </c>
      <c r="H24" s="17" t="s">
        <v>12</v>
      </c>
      <c r="I24" s="18" t="s">
        <v>10</v>
      </c>
      <c r="J24" s="19" t="s">
        <v>11</v>
      </c>
      <c r="L24" s="1"/>
    </row>
    <row r="25" spans="1:12" ht="21.75" customHeight="1" x14ac:dyDescent="0.25">
      <c r="A25" s="5" t="s">
        <v>93</v>
      </c>
      <c r="B25" s="6" t="s">
        <v>94</v>
      </c>
      <c r="C25" s="7"/>
      <c r="D25" s="7"/>
      <c r="E25" s="8"/>
      <c r="F25" s="33">
        <v>-21341.31</v>
      </c>
      <c r="G25" s="21" t="s">
        <v>7</v>
      </c>
      <c r="H25" s="17" t="s">
        <v>12</v>
      </c>
      <c r="I25" s="18" t="s">
        <v>10</v>
      </c>
      <c r="J25" s="19" t="s">
        <v>11</v>
      </c>
      <c r="L25" s="1"/>
    </row>
    <row r="26" spans="1:12" ht="21.75" customHeight="1" x14ac:dyDescent="0.25">
      <c r="A26" s="5" t="s">
        <v>95</v>
      </c>
      <c r="B26" s="6" t="s">
        <v>96</v>
      </c>
      <c r="C26" s="7"/>
      <c r="D26" s="7"/>
      <c r="E26" s="8"/>
      <c r="F26" s="33">
        <v>-11293.12</v>
      </c>
      <c r="G26" s="21" t="s">
        <v>7</v>
      </c>
      <c r="H26" s="17" t="s">
        <v>12</v>
      </c>
      <c r="I26" s="18" t="s">
        <v>10</v>
      </c>
      <c r="J26" s="19" t="s">
        <v>11</v>
      </c>
      <c r="L26" s="1"/>
    </row>
    <row r="27" spans="1:12" ht="21.75" customHeight="1" x14ac:dyDescent="0.25">
      <c r="A27" s="5" t="s">
        <v>97</v>
      </c>
      <c r="B27" s="6" t="s">
        <v>98</v>
      </c>
      <c r="C27" s="7"/>
      <c r="D27" s="7"/>
      <c r="E27" s="8"/>
      <c r="F27" s="33">
        <v>6551.88</v>
      </c>
      <c r="G27" s="21" t="s">
        <v>9</v>
      </c>
      <c r="H27" s="17" t="s">
        <v>12</v>
      </c>
      <c r="I27" s="18" t="s">
        <v>10</v>
      </c>
      <c r="J27" s="19" t="s">
        <v>11</v>
      </c>
      <c r="L27" s="1"/>
    </row>
    <row r="28" spans="1:12" ht="21.75" customHeight="1" x14ac:dyDescent="0.25">
      <c r="A28" s="5" t="s">
        <v>99</v>
      </c>
      <c r="B28" s="6" t="s">
        <v>100</v>
      </c>
      <c r="C28" s="7"/>
      <c r="D28" s="7"/>
      <c r="E28" s="8"/>
      <c r="F28" s="33">
        <v>12022.33</v>
      </c>
      <c r="G28" s="21" t="s">
        <v>8</v>
      </c>
      <c r="H28" s="17" t="s">
        <v>12</v>
      </c>
      <c r="I28" s="18" t="s">
        <v>10</v>
      </c>
      <c r="J28" s="19" t="s">
        <v>11</v>
      </c>
      <c r="L28" s="1"/>
    </row>
    <row r="29" spans="1:12" ht="21.75" customHeight="1" x14ac:dyDescent="0.25">
      <c r="A29" s="50" t="s">
        <v>101</v>
      </c>
      <c r="B29" s="6" t="s">
        <v>102</v>
      </c>
      <c r="C29" s="7"/>
      <c r="D29" s="7"/>
      <c r="E29" s="57"/>
      <c r="F29" s="33">
        <v>19620.39</v>
      </c>
      <c r="G29" s="21" t="s">
        <v>7</v>
      </c>
      <c r="H29" s="17" t="s">
        <v>12</v>
      </c>
      <c r="I29" s="18" t="s">
        <v>10</v>
      </c>
      <c r="J29" s="19" t="s">
        <v>11</v>
      </c>
      <c r="L29" s="1"/>
    </row>
    <row r="30" spans="1:12" ht="21.75" customHeight="1" x14ac:dyDescent="0.25">
      <c r="A30" s="50" t="s">
        <v>120</v>
      </c>
      <c r="B30" s="6" t="s">
        <v>121</v>
      </c>
      <c r="C30" s="7"/>
      <c r="D30" s="7"/>
      <c r="E30" s="57"/>
      <c r="F30" s="33">
        <v>1297.83</v>
      </c>
      <c r="G30" s="21" t="s">
        <v>156</v>
      </c>
      <c r="H30" s="17" t="s">
        <v>12</v>
      </c>
      <c r="I30" s="18" t="s">
        <v>10</v>
      </c>
      <c r="J30" s="19" t="s">
        <v>11</v>
      </c>
      <c r="L30" s="1"/>
    </row>
    <row r="31" spans="1:12" ht="21.75" customHeight="1" x14ac:dyDescent="0.25">
      <c r="A31" s="50" t="s">
        <v>147</v>
      </c>
      <c r="B31" s="6" t="s">
        <v>149</v>
      </c>
      <c r="C31" s="7"/>
      <c r="D31" s="7"/>
      <c r="E31" s="57"/>
      <c r="F31" s="33">
        <v>5724.17</v>
      </c>
      <c r="G31" s="21" t="s">
        <v>156</v>
      </c>
      <c r="H31" s="17" t="s">
        <v>12</v>
      </c>
      <c r="I31" s="18" t="s">
        <v>10</v>
      </c>
      <c r="J31" s="19" t="s">
        <v>11</v>
      </c>
      <c r="L31" s="1"/>
    </row>
    <row r="32" spans="1:12" ht="21.75" customHeight="1" x14ac:dyDescent="0.25">
      <c r="A32" s="50" t="s">
        <v>148</v>
      </c>
      <c r="B32" s="6" t="s">
        <v>150</v>
      </c>
      <c r="C32" s="7"/>
      <c r="D32" s="7"/>
      <c r="E32" s="57"/>
      <c r="F32" s="33">
        <v>882221</v>
      </c>
      <c r="G32" s="21" t="s">
        <v>156</v>
      </c>
      <c r="H32" s="17" t="s">
        <v>12</v>
      </c>
      <c r="I32" s="18" t="s">
        <v>10</v>
      </c>
      <c r="J32" s="19" t="s">
        <v>11</v>
      </c>
      <c r="L32" s="1"/>
    </row>
    <row r="33" spans="1:10" ht="21.75" customHeight="1" thickBot="1" x14ac:dyDescent="0.3">
      <c r="A33" s="5"/>
      <c r="B33" s="99" t="s">
        <v>143</v>
      </c>
      <c r="C33" s="100"/>
      <c r="D33" s="100"/>
      <c r="E33" s="101"/>
      <c r="F33" s="88">
        <f>SUM(F15:F32)</f>
        <v>966658.18</v>
      </c>
      <c r="G33" s="21"/>
      <c r="H33" s="20"/>
      <c r="I33" s="21"/>
      <c r="J33" s="22"/>
    </row>
    <row r="34" spans="1:10" ht="21.75" customHeight="1" x14ac:dyDescent="0.25">
      <c r="A34" s="5"/>
      <c r="B34" s="38"/>
      <c r="C34" s="39"/>
      <c r="D34" s="39"/>
      <c r="E34" s="40"/>
      <c r="F34" s="78"/>
      <c r="G34" s="21"/>
      <c r="H34" s="20"/>
      <c r="I34" s="21"/>
      <c r="J34" s="22"/>
    </row>
    <row r="35" spans="1:10" ht="21.75" customHeight="1" x14ac:dyDescent="0.25">
      <c r="A35" s="67">
        <v>1112111</v>
      </c>
      <c r="B35" s="107" t="s">
        <v>151</v>
      </c>
      <c r="C35" s="108"/>
      <c r="D35" s="108"/>
      <c r="E35" s="109"/>
      <c r="F35" s="33"/>
      <c r="G35" s="21"/>
      <c r="H35" s="20"/>
      <c r="I35" s="21"/>
      <c r="J35" s="22"/>
    </row>
    <row r="36" spans="1:10" ht="21.75" customHeight="1" x14ac:dyDescent="0.25">
      <c r="A36" s="50" t="s">
        <v>152</v>
      </c>
      <c r="B36" s="6" t="s">
        <v>78</v>
      </c>
      <c r="C36" s="7"/>
      <c r="D36" s="7"/>
      <c r="E36" s="57"/>
      <c r="F36" s="33">
        <v>-562</v>
      </c>
      <c r="G36" s="21" t="s">
        <v>7</v>
      </c>
      <c r="H36" s="17" t="s">
        <v>12</v>
      </c>
      <c r="I36" s="18" t="s">
        <v>10</v>
      </c>
      <c r="J36" s="19" t="s">
        <v>11</v>
      </c>
    </row>
    <row r="37" spans="1:10" ht="21.75" customHeight="1" thickBot="1" x14ac:dyDescent="0.3">
      <c r="A37" s="50"/>
      <c r="B37" s="99" t="s">
        <v>143</v>
      </c>
      <c r="C37" s="100"/>
      <c r="D37" s="100"/>
      <c r="E37" s="101"/>
      <c r="F37" s="88">
        <f>SUM(F36:F36)</f>
        <v>-562</v>
      </c>
      <c r="G37" s="21"/>
      <c r="H37" s="20"/>
      <c r="I37" s="21"/>
      <c r="J37" s="22"/>
    </row>
    <row r="38" spans="1:10" ht="21.75" customHeight="1" x14ac:dyDescent="0.25">
      <c r="A38" s="50"/>
      <c r="B38" s="96"/>
      <c r="C38" s="97"/>
      <c r="D38" s="97"/>
      <c r="E38" s="98"/>
      <c r="F38" s="78"/>
      <c r="G38" s="21"/>
      <c r="H38" s="20"/>
      <c r="I38" s="21"/>
      <c r="J38" s="22"/>
    </row>
    <row r="39" spans="1:10" ht="21.75" customHeight="1" x14ac:dyDescent="0.25">
      <c r="A39" s="67">
        <v>1114105</v>
      </c>
      <c r="B39" s="107" t="s">
        <v>137</v>
      </c>
      <c r="C39" s="108"/>
      <c r="D39" s="108"/>
      <c r="E39" s="109"/>
      <c r="F39" s="33"/>
      <c r="G39" s="21"/>
      <c r="H39" s="20"/>
      <c r="I39" s="21"/>
      <c r="J39" s="22"/>
    </row>
    <row r="40" spans="1:10" ht="21.75" customHeight="1" x14ac:dyDescent="0.25">
      <c r="A40" s="50" t="s">
        <v>93</v>
      </c>
      <c r="B40" s="6" t="s">
        <v>153</v>
      </c>
      <c r="C40" s="7"/>
      <c r="D40" s="7"/>
      <c r="E40" s="57"/>
      <c r="F40" s="33">
        <v>-65</v>
      </c>
      <c r="G40" s="21" t="s">
        <v>7</v>
      </c>
      <c r="H40" s="17" t="s">
        <v>12</v>
      </c>
      <c r="I40" s="18" t="s">
        <v>10</v>
      </c>
      <c r="J40" s="19" t="s">
        <v>11</v>
      </c>
    </row>
    <row r="41" spans="1:10" ht="21.75" customHeight="1" x14ac:dyDescent="0.25">
      <c r="A41" s="50" t="s">
        <v>97</v>
      </c>
      <c r="B41" s="6" t="s">
        <v>98</v>
      </c>
      <c r="C41" s="7"/>
      <c r="D41" s="7"/>
      <c r="E41" s="57"/>
      <c r="F41" s="33">
        <v>-11868.78</v>
      </c>
      <c r="G41" s="21" t="s">
        <v>7</v>
      </c>
      <c r="H41" s="17" t="s">
        <v>12</v>
      </c>
      <c r="I41" s="18" t="s">
        <v>10</v>
      </c>
      <c r="J41" s="19" t="s">
        <v>11</v>
      </c>
    </row>
    <row r="42" spans="1:10" ht="21.75" customHeight="1" x14ac:dyDescent="0.25">
      <c r="A42" s="50" t="s">
        <v>120</v>
      </c>
      <c r="B42" s="6" t="s">
        <v>121</v>
      </c>
      <c r="C42" s="7"/>
      <c r="D42" s="7"/>
      <c r="E42" s="57"/>
      <c r="F42" s="33">
        <v>0</v>
      </c>
      <c r="G42" s="21" t="s">
        <v>7</v>
      </c>
      <c r="H42" s="17" t="s">
        <v>12</v>
      </c>
      <c r="I42" s="18" t="s">
        <v>10</v>
      </c>
      <c r="J42" s="19" t="s">
        <v>11</v>
      </c>
    </row>
    <row r="43" spans="1:10" ht="21.75" customHeight="1" thickBot="1" x14ac:dyDescent="0.3">
      <c r="A43" s="50"/>
      <c r="B43" s="99" t="s">
        <v>143</v>
      </c>
      <c r="C43" s="100"/>
      <c r="D43" s="100"/>
      <c r="E43" s="101"/>
      <c r="F43" s="88">
        <f>SUM(F40:F42)</f>
        <v>-11933.78</v>
      </c>
      <c r="G43" s="21"/>
      <c r="H43" s="20"/>
      <c r="I43" s="21"/>
      <c r="J43" s="22"/>
    </row>
    <row r="44" spans="1:10" ht="21.75" customHeight="1" x14ac:dyDescent="0.25">
      <c r="A44" s="50"/>
      <c r="B44" s="92"/>
      <c r="C44" s="93"/>
      <c r="D44" s="93"/>
      <c r="E44" s="94"/>
      <c r="F44" s="78"/>
      <c r="G44" s="21"/>
      <c r="H44" s="20"/>
      <c r="I44" s="21"/>
      <c r="J44" s="22"/>
    </row>
    <row r="45" spans="1:10" ht="21.75" customHeight="1" thickBot="1" x14ac:dyDescent="0.3">
      <c r="A45" s="5"/>
      <c r="B45" s="99" t="s">
        <v>144</v>
      </c>
      <c r="C45" s="100"/>
      <c r="D45" s="100"/>
      <c r="E45" s="101"/>
      <c r="F45" s="79">
        <f>+F12+F33+F37+F43</f>
        <v>971162.4</v>
      </c>
      <c r="G45" s="21"/>
      <c r="H45" s="20"/>
      <c r="I45" s="21"/>
      <c r="J45" s="22"/>
    </row>
    <row r="46" spans="1:10" ht="21.75" customHeight="1" thickTop="1" x14ac:dyDescent="0.25">
      <c r="A46" s="5"/>
      <c r="B46" s="38"/>
      <c r="C46" s="39"/>
      <c r="D46" s="39"/>
      <c r="E46" s="40"/>
      <c r="F46" s="78"/>
      <c r="G46" s="21"/>
      <c r="H46" s="20"/>
      <c r="I46" s="21"/>
      <c r="J46" s="22"/>
    </row>
    <row r="47" spans="1:10" ht="21.75" customHeight="1" thickBot="1" x14ac:dyDescent="0.3">
      <c r="A47" s="10"/>
      <c r="B47" s="11"/>
      <c r="C47" s="12" t="s">
        <v>15</v>
      </c>
      <c r="D47" s="12"/>
      <c r="E47" s="13"/>
      <c r="F47" s="23"/>
      <c r="G47" s="24"/>
      <c r="H47" s="23"/>
      <c r="I47" s="24"/>
      <c r="J47" s="25"/>
    </row>
    <row r="49" spans="1:7" x14ac:dyDescent="0.25">
      <c r="A49" t="s">
        <v>157</v>
      </c>
    </row>
    <row r="50" spans="1:7" x14ac:dyDescent="0.25">
      <c r="A50" t="s">
        <v>50</v>
      </c>
    </row>
    <row r="51" spans="1:7" x14ac:dyDescent="0.25">
      <c r="F51" s="80"/>
    </row>
    <row r="52" spans="1:7" x14ac:dyDescent="0.25">
      <c r="F52" s="81"/>
    </row>
    <row r="53" spans="1:7" x14ac:dyDescent="0.25">
      <c r="F53" s="75"/>
      <c r="G53" s="75"/>
    </row>
    <row r="54" spans="1:7" x14ac:dyDescent="0.25">
      <c r="G54" s="82"/>
    </row>
    <row r="56" spans="1:7" x14ac:dyDescent="0.25">
      <c r="E56" s="1"/>
    </row>
  </sheetData>
  <mergeCells count="11">
    <mergeCell ref="B45:E45"/>
    <mergeCell ref="B33:E33"/>
    <mergeCell ref="B9:E9"/>
    <mergeCell ref="A3:J3"/>
    <mergeCell ref="A4:J4"/>
    <mergeCell ref="A5:J5"/>
    <mergeCell ref="B12:E12"/>
    <mergeCell ref="B43:E43"/>
    <mergeCell ref="B39:E39"/>
    <mergeCell ref="B35:E35"/>
    <mergeCell ref="B37:E37"/>
  </mergeCells>
  <phoneticPr fontId="7" type="noConversion"/>
  <pageMargins left="0.7" right="0.7" top="0.75" bottom="0.75" header="0.3" footer="0.3"/>
  <pageSetup scale="61" fitToHeight="0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4" workbookViewId="0">
      <selection activeCell="E24" activeCellId="1" sqref="G18 E24"/>
    </sheetView>
  </sheetViews>
  <sheetFormatPr baseColWidth="10" defaultRowHeight="15" x14ac:dyDescent="0.25"/>
  <sheetData/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M36"/>
  <sheetViews>
    <sheetView topLeftCell="A37" workbookViewId="0">
      <selection activeCell="A11" sqref="A11:XFD25"/>
    </sheetView>
  </sheetViews>
  <sheetFormatPr baseColWidth="10" defaultRowHeight="15" x14ac:dyDescent="0.25"/>
  <cols>
    <col min="5" max="5" width="21.140625" customWidth="1"/>
    <col min="6" max="6" width="17.140625" style="72" customWidth="1"/>
    <col min="7" max="7" width="14.42578125" bestFit="1" customWidth="1"/>
    <col min="8" max="10" width="14.42578125" customWidth="1"/>
    <col min="12" max="12" width="13.140625" style="35" bestFit="1" customWidth="1"/>
    <col min="13" max="13" width="11.5703125" bestFit="1" customWidth="1"/>
  </cols>
  <sheetData>
    <row r="3" spans="1:12" ht="23.25" x14ac:dyDescent="0.35">
      <c r="A3" s="105" t="s">
        <v>76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2" ht="18.75" x14ac:dyDescent="0.3">
      <c r="A4" s="106" t="s">
        <v>14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2" ht="18.75" x14ac:dyDescent="0.3">
      <c r="A5" s="106" t="s">
        <v>13</v>
      </c>
      <c r="B5" s="106"/>
      <c r="C5" s="106"/>
      <c r="D5" s="106"/>
      <c r="E5" s="106"/>
      <c r="F5" s="106"/>
      <c r="G5" s="106"/>
      <c r="H5" s="106"/>
      <c r="I5" s="106"/>
      <c r="J5" s="106"/>
    </row>
    <row r="6" spans="1:12" ht="18.75" x14ac:dyDescent="0.3">
      <c r="A6" s="106" t="s">
        <v>142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2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2" ht="15.75" thickBot="1" x14ac:dyDescent="0.3">
      <c r="A8" s="3"/>
      <c r="B8" s="3"/>
      <c r="C8" s="3"/>
      <c r="D8" s="3"/>
      <c r="E8" s="3"/>
      <c r="F8" s="70"/>
      <c r="G8" s="3"/>
      <c r="H8" s="3"/>
      <c r="I8" s="3"/>
      <c r="J8" s="3"/>
    </row>
    <row r="9" spans="1:12" ht="15.75" thickBot="1" x14ac:dyDescent="0.3">
      <c r="A9" s="4" t="s">
        <v>1</v>
      </c>
      <c r="B9" s="102" t="s">
        <v>49</v>
      </c>
      <c r="C9" s="103"/>
      <c r="D9" s="103"/>
      <c r="E9" s="104"/>
      <c r="F9" s="15">
        <v>2018</v>
      </c>
      <c r="G9" s="15">
        <v>2017</v>
      </c>
      <c r="H9" s="68">
        <v>2016</v>
      </c>
      <c r="I9" s="4">
        <v>2015</v>
      </c>
      <c r="J9" s="4">
        <v>2014</v>
      </c>
    </row>
    <row r="10" spans="1:12" x14ac:dyDescent="0.25">
      <c r="A10" s="5"/>
      <c r="B10" s="6"/>
      <c r="C10" s="7"/>
      <c r="D10" s="7"/>
      <c r="E10" s="8"/>
      <c r="F10" s="21"/>
      <c r="G10" s="21"/>
      <c r="H10" s="83"/>
      <c r="I10" s="64"/>
      <c r="J10" s="28"/>
    </row>
    <row r="11" spans="1:12" s="129" customFormat="1" ht="39.75" customHeight="1" x14ac:dyDescent="0.25">
      <c r="A11" s="123">
        <v>112</v>
      </c>
      <c r="B11" s="124" t="s">
        <v>16</v>
      </c>
      <c r="C11" s="125"/>
      <c r="D11" s="125"/>
      <c r="E11" s="126"/>
      <c r="F11" s="127"/>
      <c r="G11" s="127"/>
      <c r="H11" s="125"/>
      <c r="I11" s="128"/>
      <c r="J11" s="128"/>
      <c r="L11" s="35"/>
    </row>
    <row r="12" spans="1:12" s="129" customFormat="1" ht="39.75" customHeight="1" x14ac:dyDescent="0.25">
      <c r="A12" s="130">
        <v>11239208</v>
      </c>
      <c r="B12" s="131" t="s">
        <v>17</v>
      </c>
      <c r="C12" s="125"/>
      <c r="D12" s="125"/>
      <c r="E12" s="126"/>
      <c r="F12" s="132">
        <v>247250.1</v>
      </c>
      <c r="G12" s="132">
        <v>9606.1200000000008</v>
      </c>
      <c r="H12" s="133">
        <v>49929.49</v>
      </c>
      <c r="I12" s="128">
        <v>74228.289999999994</v>
      </c>
      <c r="J12" s="128">
        <v>494929.85</v>
      </c>
      <c r="K12" s="134"/>
      <c r="L12" s="35"/>
    </row>
    <row r="13" spans="1:12" s="129" customFormat="1" ht="39.75" customHeight="1" x14ac:dyDescent="0.25">
      <c r="A13" s="130">
        <v>11239211</v>
      </c>
      <c r="B13" s="131" t="s">
        <v>103</v>
      </c>
      <c r="C13" s="125"/>
      <c r="D13" s="125"/>
      <c r="E13" s="126"/>
      <c r="F13" s="132">
        <v>893686.25</v>
      </c>
      <c r="G13" s="132">
        <v>2146.25</v>
      </c>
      <c r="H13" s="133">
        <v>0</v>
      </c>
      <c r="I13" s="128">
        <v>0</v>
      </c>
      <c r="J13" s="128">
        <v>0</v>
      </c>
      <c r="K13" s="134"/>
      <c r="L13" s="35"/>
    </row>
    <row r="14" spans="1:12" s="129" customFormat="1" ht="39.75" customHeight="1" x14ac:dyDescent="0.25">
      <c r="A14" s="130">
        <v>11239505</v>
      </c>
      <c r="B14" s="152" t="s">
        <v>111</v>
      </c>
      <c r="C14" s="153"/>
      <c r="D14" s="153"/>
      <c r="E14" s="154"/>
      <c r="F14" s="132">
        <v>0</v>
      </c>
      <c r="G14" s="132">
        <v>0</v>
      </c>
      <c r="H14" s="133">
        <v>0</v>
      </c>
      <c r="I14" s="128">
        <v>0.04</v>
      </c>
      <c r="J14" s="128">
        <v>0.04</v>
      </c>
      <c r="K14" s="134"/>
      <c r="L14" s="35"/>
    </row>
    <row r="15" spans="1:12" s="129" customFormat="1" ht="39.75" customHeight="1" x14ac:dyDescent="0.25">
      <c r="A15" s="130">
        <v>11239215</v>
      </c>
      <c r="B15" s="131" t="s">
        <v>122</v>
      </c>
      <c r="C15" s="125"/>
      <c r="D15" s="125"/>
      <c r="E15" s="126"/>
      <c r="F15" s="132">
        <v>-5199.5200000000004</v>
      </c>
      <c r="G15" s="135"/>
      <c r="H15" s="136"/>
      <c r="I15" s="137"/>
      <c r="J15" s="137"/>
      <c r="K15" s="134"/>
      <c r="L15" s="35"/>
    </row>
    <row r="16" spans="1:12" s="129" customFormat="1" ht="39.75" customHeight="1" x14ac:dyDescent="0.25">
      <c r="A16" s="130">
        <v>1123961</v>
      </c>
      <c r="B16" s="131" t="s">
        <v>18</v>
      </c>
      <c r="C16" s="125"/>
      <c r="D16" s="125"/>
      <c r="E16" s="126"/>
      <c r="F16" s="132">
        <v>30983</v>
      </c>
      <c r="G16" s="132">
        <v>21294</v>
      </c>
      <c r="H16" s="133">
        <v>31053</v>
      </c>
      <c r="I16" s="128">
        <v>36644</v>
      </c>
      <c r="J16" s="128">
        <v>-859412.69</v>
      </c>
      <c r="K16" s="134"/>
      <c r="L16" s="35"/>
    </row>
    <row r="17" spans="1:13" s="129" customFormat="1" ht="39.75" customHeight="1" x14ac:dyDescent="0.25">
      <c r="A17" s="130">
        <v>1123962</v>
      </c>
      <c r="B17" s="131" t="s">
        <v>112</v>
      </c>
      <c r="C17" s="125"/>
      <c r="D17" s="125"/>
      <c r="E17" s="126"/>
      <c r="F17" s="132">
        <v>0</v>
      </c>
      <c r="G17" s="132">
        <v>0</v>
      </c>
      <c r="H17" s="133">
        <v>0</v>
      </c>
      <c r="I17" s="128">
        <v>0</v>
      </c>
      <c r="J17" s="128">
        <v>2566279.16</v>
      </c>
      <c r="K17" s="134"/>
      <c r="L17" s="35"/>
    </row>
    <row r="18" spans="1:13" s="129" customFormat="1" ht="39.75" customHeight="1" x14ac:dyDescent="0.25">
      <c r="A18" s="130">
        <v>11239705</v>
      </c>
      <c r="B18" s="152" t="s">
        <v>104</v>
      </c>
      <c r="C18" s="153"/>
      <c r="D18" s="153"/>
      <c r="E18" s="154"/>
      <c r="F18" s="132">
        <v>16754.63</v>
      </c>
      <c r="G18" s="132">
        <v>22.84</v>
      </c>
      <c r="H18" s="133">
        <v>0</v>
      </c>
      <c r="I18" s="128">
        <v>0</v>
      </c>
      <c r="J18" s="128">
        <v>0</v>
      </c>
      <c r="K18" s="134"/>
      <c r="L18" s="35"/>
    </row>
    <row r="19" spans="1:13" s="129" customFormat="1" ht="39.75" customHeight="1" x14ac:dyDescent="0.25">
      <c r="A19" s="130">
        <v>11239810</v>
      </c>
      <c r="B19" s="131" t="s">
        <v>113</v>
      </c>
      <c r="C19" s="125"/>
      <c r="D19" s="125"/>
      <c r="E19" s="126"/>
      <c r="F19" s="132">
        <v>0</v>
      </c>
      <c r="G19" s="132">
        <v>0</v>
      </c>
      <c r="H19" s="133">
        <v>0</v>
      </c>
      <c r="I19" s="128">
        <v>0</v>
      </c>
      <c r="J19" s="128">
        <v>276</v>
      </c>
      <c r="K19" s="134"/>
      <c r="L19" s="35"/>
    </row>
    <row r="20" spans="1:13" s="129" customFormat="1" ht="39.75" customHeight="1" x14ac:dyDescent="0.25">
      <c r="A20" s="130">
        <v>1125108</v>
      </c>
      <c r="B20" s="131" t="s">
        <v>154</v>
      </c>
      <c r="C20" s="125"/>
      <c r="D20" s="125"/>
      <c r="E20" s="126"/>
      <c r="F20" s="132">
        <v>-1000</v>
      </c>
      <c r="G20" s="132">
        <v>0</v>
      </c>
      <c r="H20" s="133">
        <v>0</v>
      </c>
      <c r="I20" s="128">
        <v>0</v>
      </c>
      <c r="J20" s="128">
        <v>0</v>
      </c>
      <c r="K20" s="134"/>
      <c r="L20" s="35"/>
    </row>
    <row r="21" spans="1:13" s="129" customFormat="1" ht="39.75" customHeight="1" x14ac:dyDescent="0.25">
      <c r="A21" s="130">
        <v>1126208</v>
      </c>
      <c r="B21" s="155" t="s">
        <v>105</v>
      </c>
      <c r="C21" s="156"/>
      <c r="D21" s="156"/>
      <c r="E21" s="157"/>
      <c r="F21" s="132">
        <v>25996.080000000002</v>
      </c>
      <c r="G21" s="132">
        <v>-3.92</v>
      </c>
      <c r="H21" s="133">
        <v>198960</v>
      </c>
      <c r="I21" s="128">
        <v>211060</v>
      </c>
      <c r="J21" s="128">
        <v>71696.34</v>
      </c>
      <c r="K21" s="134"/>
      <c r="L21" s="35"/>
    </row>
    <row r="22" spans="1:13" s="129" customFormat="1" ht="39.75" customHeight="1" x14ac:dyDescent="0.25">
      <c r="A22" s="130">
        <v>11299110</v>
      </c>
      <c r="B22" s="155" t="s">
        <v>114</v>
      </c>
      <c r="C22" s="156"/>
      <c r="D22" s="156"/>
      <c r="E22" s="157"/>
      <c r="F22" s="132">
        <v>0</v>
      </c>
      <c r="G22" s="132">
        <v>0</v>
      </c>
      <c r="H22" s="133">
        <v>0</v>
      </c>
      <c r="I22" s="128">
        <v>0.05</v>
      </c>
      <c r="J22" s="128">
        <v>2336557.0499999998</v>
      </c>
      <c r="K22" s="134"/>
      <c r="L22" s="35"/>
    </row>
    <row r="23" spans="1:13" s="129" customFormat="1" ht="39.75" customHeight="1" x14ac:dyDescent="0.25">
      <c r="A23" s="130">
        <v>11299210</v>
      </c>
      <c r="B23" s="155" t="s">
        <v>115</v>
      </c>
      <c r="C23" s="156"/>
      <c r="D23" s="156"/>
      <c r="E23" s="157"/>
      <c r="F23" s="132">
        <v>0</v>
      </c>
      <c r="G23" s="132">
        <v>0</v>
      </c>
      <c r="H23" s="133">
        <v>0</v>
      </c>
      <c r="I23" s="128">
        <v>0</v>
      </c>
      <c r="J23" s="128">
        <v>120800</v>
      </c>
      <c r="K23" s="134"/>
      <c r="L23" s="35"/>
    </row>
    <row r="24" spans="1:13" s="129" customFormat="1" ht="39.75" customHeight="1" x14ac:dyDescent="0.25">
      <c r="A24" s="130">
        <v>11299304</v>
      </c>
      <c r="B24" s="131" t="s">
        <v>116</v>
      </c>
      <c r="C24" s="125"/>
      <c r="D24" s="125"/>
      <c r="E24" s="126"/>
      <c r="F24" s="132">
        <v>0</v>
      </c>
      <c r="G24" s="132">
        <v>0</v>
      </c>
      <c r="H24" s="133">
        <v>0</v>
      </c>
      <c r="I24" s="128">
        <v>0</v>
      </c>
      <c r="J24" s="128">
        <v>46210.48</v>
      </c>
      <c r="K24" s="134"/>
      <c r="L24" s="35"/>
    </row>
    <row r="25" spans="1:13" s="129" customFormat="1" ht="39.75" customHeight="1" thickBot="1" x14ac:dyDescent="0.3">
      <c r="A25" s="138"/>
      <c r="B25" s="139" t="s">
        <v>143</v>
      </c>
      <c r="C25" s="140"/>
      <c r="D25" s="140"/>
      <c r="E25" s="141"/>
      <c r="F25" s="142">
        <f>SUM(F12:F24)</f>
        <v>1208470.54</v>
      </c>
      <c r="G25" s="142">
        <f>SUM(G12:G24)</f>
        <v>33065.29</v>
      </c>
      <c r="H25" s="142">
        <f>SUM(H12:H24)</f>
        <v>279942.49</v>
      </c>
      <c r="I25" s="142">
        <f>SUM(I12:I24)</f>
        <v>321932.37999999995</v>
      </c>
      <c r="J25" s="142">
        <f>SUM(J12:J24)</f>
        <v>4777336.2300000004</v>
      </c>
      <c r="K25" s="134"/>
      <c r="L25" s="60"/>
      <c r="M25" s="59"/>
    </row>
    <row r="26" spans="1:13" s="129" customFormat="1" ht="24.75" customHeight="1" thickTop="1" x14ac:dyDescent="0.25">
      <c r="A26" s="138"/>
      <c r="B26" s="143"/>
      <c r="C26" s="144"/>
      <c r="D26" s="144"/>
      <c r="E26" s="145"/>
      <c r="F26" s="132"/>
      <c r="G26" s="132"/>
      <c r="H26" s="146"/>
      <c r="I26" s="147"/>
      <c r="J26" s="147"/>
      <c r="L26" s="35"/>
    </row>
    <row r="27" spans="1:13" s="129" customFormat="1" ht="24.75" customHeight="1" x14ac:dyDescent="0.25">
      <c r="A27" s="138"/>
      <c r="B27" s="143"/>
      <c r="C27" s="144"/>
      <c r="D27" s="144"/>
      <c r="E27" s="145"/>
      <c r="F27" s="132"/>
      <c r="G27" s="132"/>
      <c r="H27" s="146"/>
      <c r="I27" s="147"/>
      <c r="J27" s="147"/>
      <c r="L27" s="35"/>
    </row>
    <row r="28" spans="1:13" s="129" customFormat="1" ht="24.75" customHeight="1" x14ac:dyDescent="0.25">
      <c r="A28" s="123">
        <v>113</v>
      </c>
      <c r="B28" s="124" t="s">
        <v>71</v>
      </c>
      <c r="C28" s="144"/>
      <c r="D28" s="144"/>
      <c r="E28" s="145"/>
      <c r="F28" s="132"/>
      <c r="G28" s="132"/>
      <c r="H28" s="148"/>
      <c r="I28" s="149"/>
      <c r="J28" s="149"/>
      <c r="K28" s="134"/>
      <c r="L28" s="35"/>
    </row>
    <row r="29" spans="1:13" s="129" customFormat="1" ht="24.75" customHeight="1" x14ac:dyDescent="0.25">
      <c r="A29" s="130"/>
      <c r="B29" s="150"/>
      <c r="C29" s="144"/>
      <c r="D29" s="144"/>
      <c r="E29" s="145"/>
      <c r="F29" s="132">
        <v>0</v>
      </c>
      <c r="G29" s="132">
        <v>0</v>
      </c>
      <c r="H29" s="132">
        <v>0</v>
      </c>
      <c r="I29" s="132">
        <v>0</v>
      </c>
      <c r="J29" s="132">
        <v>0</v>
      </c>
      <c r="K29" s="134"/>
      <c r="L29" s="35"/>
    </row>
    <row r="30" spans="1:13" s="129" customFormat="1" ht="24.75" customHeight="1" thickBot="1" x14ac:dyDescent="0.3">
      <c r="A30" s="130"/>
      <c r="B30" s="139" t="s">
        <v>143</v>
      </c>
      <c r="C30" s="140"/>
      <c r="D30" s="140"/>
      <c r="E30" s="141"/>
      <c r="F30" s="151">
        <f>+F29</f>
        <v>0</v>
      </c>
      <c r="G30" s="151">
        <f t="shared" ref="G30:J30" si="0">+G29</f>
        <v>0</v>
      </c>
      <c r="H30" s="151">
        <f t="shared" si="0"/>
        <v>0</v>
      </c>
      <c r="I30" s="151">
        <f t="shared" si="0"/>
        <v>0</v>
      </c>
      <c r="J30" s="151">
        <f t="shared" si="0"/>
        <v>0</v>
      </c>
      <c r="K30" s="134"/>
      <c r="L30" s="85"/>
    </row>
    <row r="31" spans="1:13" ht="15.75" thickTop="1" x14ac:dyDescent="0.25">
      <c r="A31" s="29"/>
      <c r="B31" s="49"/>
      <c r="C31" s="7"/>
      <c r="D31" s="7"/>
      <c r="E31" s="8"/>
      <c r="F31" s="71"/>
      <c r="G31" s="71"/>
      <c r="H31" s="84"/>
      <c r="I31" s="21"/>
      <c r="J31" s="21"/>
    </row>
    <row r="32" spans="1:13" x14ac:dyDescent="0.25">
      <c r="A32" s="5"/>
      <c r="B32" s="49"/>
      <c r="C32" s="7"/>
      <c r="D32" s="7"/>
      <c r="E32" s="8"/>
      <c r="F32" s="71"/>
      <c r="G32" s="71"/>
      <c r="H32" s="84"/>
      <c r="I32" s="21"/>
      <c r="J32" s="21"/>
    </row>
    <row r="33" spans="1:13" ht="32.25" customHeight="1" thickBot="1" x14ac:dyDescent="0.3">
      <c r="A33" s="5"/>
      <c r="B33" s="110" t="s">
        <v>145</v>
      </c>
      <c r="C33" s="111"/>
      <c r="D33" s="111"/>
      <c r="E33" s="112"/>
      <c r="F33" s="89">
        <f>+F30+F25</f>
        <v>1208470.54</v>
      </c>
      <c r="G33" s="89">
        <f t="shared" ref="G33:J33" si="1">+G30+G25</f>
        <v>33065.29</v>
      </c>
      <c r="H33" s="89">
        <f t="shared" si="1"/>
        <v>279942.49</v>
      </c>
      <c r="I33" s="89">
        <f t="shared" si="1"/>
        <v>321932.37999999995</v>
      </c>
      <c r="J33" s="89">
        <f t="shared" si="1"/>
        <v>4777336.2300000004</v>
      </c>
      <c r="L33" s="60"/>
      <c r="M33" s="59"/>
    </row>
    <row r="34" spans="1:13" ht="16.5" thickTop="1" thickBot="1" x14ac:dyDescent="0.3">
      <c r="A34" s="10"/>
      <c r="B34" s="49"/>
      <c r="C34" s="12"/>
      <c r="D34" s="12"/>
      <c r="E34" s="13"/>
      <c r="F34" s="24"/>
      <c r="G34" s="58"/>
      <c r="H34" s="11"/>
      <c r="I34" s="24"/>
      <c r="J34" s="24"/>
    </row>
    <row r="35" spans="1:13" x14ac:dyDescent="0.25">
      <c r="B35" s="55"/>
    </row>
    <row r="36" spans="1:13" x14ac:dyDescent="0.25">
      <c r="G36" s="9"/>
    </row>
  </sheetData>
  <mergeCells count="13">
    <mergeCell ref="B33:E33"/>
    <mergeCell ref="B25:E25"/>
    <mergeCell ref="A3:J3"/>
    <mergeCell ref="A4:J4"/>
    <mergeCell ref="A6:J6"/>
    <mergeCell ref="B9:E9"/>
    <mergeCell ref="A5:J5"/>
    <mergeCell ref="B30:E30"/>
    <mergeCell ref="B18:E18"/>
    <mergeCell ref="B14:E14"/>
    <mergeCell ref="B21:E21"/>
    <mergeCell ref="B22:E22"/>
    <mergeCell ref="B23:E23"/>
  </mergeCells>
  <phoneticPr fontId="7" type="noConversion"/>
  <pageMargins left="0.7" right="0.7" top="0.75" bottom="0.75" header="0.3" footer="0.3"/>
  <pageSetup scale="59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Q29"/>
  <sheetViews>
    <sheetView workbookViewId="0">
      <selection activeCell="A5" sqref="A5:J5"/>
    </sheetView>
  </sheetViews>
  <sheetFormatPr baseColWidth="10" defaultRowHeight="15" x14ac:dyDescent="0.25"/>
  <cols>
    <col min="5" max="5" width="21.140625" customWidth="1"/>
    <col min="6" max="6" width="14.42578125" style="72" bestFit="1" customWidth="1"/>
    <col min="7" max="10" width="14.42578125" customWidth="1"/>
    <col min="11" max="11" width="11.7109375" bestFit="1" customWidth="1"/>
    <col min="12" max="12" width="12.42578125" style="35" bestFit="1" customWidth="1"/>
    <col min="16" max="16" width="12.42578125" bestFit="1" customWidth="1"/>
  </cols>
  <sheetData>
    <row r="3" spans="1:17" ht="23.25" x14ac:dyDescent="0.35">
      <c r="A3" s="105" t="s">
        <v>76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7" ht="18.75" x14ac:dyDescent="0.3">
      <c r="A4" s="106" t="s">
        <v>19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7" ht="18.75" x14ac:dyDescent="0.3">
      <c r="A5" s="106" t="s">
        <v>142</v>
      </c>
      <c r="B5" s="106"/>
      <c r="C5" s="106"/>
      <c r="D5" s="106"/>
      <c r="E5" s="106"/>
      <c r="F5" s="106"/>
      <c r="G5" s="106"/>
      <c r="H5" s="106"/>
      <c r="I5" s="106"/>
      <c r="J5" s="106"/>
    </row>
    <row r="6" spans="1:17" ht="18.75" x14ac:dyDescent="0.3">
      <c r="A6" s="27"/>
      <c r="B6" s="27"/>
      <c r="C6" s="27"/>
      <c r="D6" s="27"/>
      <c r="E6" s="27"/>
      <c r="F6" s="69"/>
      <c r="G6" s="27"/>
      <c r="H6" s="27"/>
      <c r="I6" s="27"/>
      <c r="J6" s="27"/>
    </row>
    <row r="7" spans="1:17" ht="18.75" x14ac:dyDescent="0.3">
      <c r="A7" s="27"/>
      <c r="B7" s="27"/>
      <c r="C7" s="27"/>
      <c r="D7" s="27"/>
      <c r="E7" s="27"/>
      <c r="F7" s="69"/>
      <c r="G7" s="27"/>
      <c r="H7" s="27"/>
      <c r="I7" s="27"/>
      <c r="J7" s="27"/>
    </row>
    <row r="8" spans="1:17" ht="15.75" thickBot="1" x14ac:dyDescent="0.3">
      <c r="A8" s="26"/>
      <c r="B8" s="26"/>
      <c r="C8" s="26"/>
      <c r="D8" s="26"/>
      <c r="E8" s="26"/>
      <c r="F8" s="26"/>
      <c r="G8" s="26"/>
      <c r="H8" s="26"/>
      <c r="I8" s="26"/>
      <c r="J8" s="26"/>
    </row>
    <row r="9" spans="1:17" ht="15.75" thickBot="1" x14ac:dyDescent="0.3">
      <c r="A9" s="113" t="s">
        <v>1</v>
      </c>
      <c r="B9" s="115" t="s">
        <v>49</v>
      </c>
      <c r="C9" s="116"/>
      <c r="D9" s="116"/>
      <c r="E9" s="117"/>
      <c r="F9" s="121" t="s">
        <v>25</v>
      </c>
      <c r="G9" s="102" t="s">
        <v>24</v>
      </c>
      <c r="H9" s="103"/>
      <c r="I9" s="103"/>
      <c r="J9" s="104"/>
    </row>
    <row r="10" spans="1:17" ht="26.25" thickBot="1" x14ac:dyDescent="0.3">
      <c r="A10" s="114"/>
      <c r="B10" s="118"/>
      <c r="C10" s="119"/>
      <c r="D10" s="119"/>
      <c r="E10" s="120"/>
      <c r="F10" s="122"/>
      <c r="G10" s="31" t="s">
        <v>20</v>
      </c>
      <c r="H10" s="32" t="s">
        <v>21</v>
      </c>
      <c r="I10" s="31" t="s">
        <v>22</v>
      </c>
      <c r="J10" s="32" t="s">
        <v>23</v>
      </c>
      <c r="L10" s="61"/>
      <c r="M10" s="56"/>
    </row>
    <row r="11" spans="1:17" x14ac:dyDescent="0.25">
      <c r="A11" s="5"/>
      <c r="B11" s="6"/>
      <c r="C11" s="7"/>
      <c r="D11" s="7"/>
      <c r="E11" s="8"/>
      <c r="F11" s="33"/>
      <c r="G11" s="28"/>
      <c r="H11" s="9"/>
      <c r="I11" s="28"/>
      <c r="J11" s="28"/>
      <c r="K11" s="65"/>
      <c r="L11" s="66"/>
      <c r="M11" s="56"/>
    </row>
    <row r="12" spans="1:17" s="129" customFormat="1" ht="41.25" customHeight="1" x14ac:dyDescent="0.25">
      <c r="A12" s="123">
        <v>112</v>
      </c>
      <c r="B12" s="124" t="s">
        <v>16</v>
      </c>
      <c r="C12" s="125"/>
      <c r="D12" s="125"/>
      <c r="E12" s="126"/>
      <c r="F12" s="158"/>
      <c r="G12" s="128"/>
      <c r="H12" s="159"/>
      <c r="I12" s="128"/>
      <c r="J12" s="128"/>
      <c r="K12" s="150"/>
      <c r="L12" s="133"/>
      <c r="M12" s="160"/>
    </row>
    <row r="13" spans="1:17" s="129" customFormat="1" ht="41.25" customHeight="1" x14ac:dyDescent="0.25">
      <c r="A13" s="130">
        <v>11239208</v>
      </c>
      <c r="B13" s="131" t="s">
        <v>17</v>
      </c>
      <c r="C13" s="125"/>
      <c r="D13" s="125"/>
      <c r="E13" s="126"/>
      <c r="F13" s="132">
        <v>247250.1</v>
      </c>
      <c r="G13" s="161">
        <v>161173.57</v>
      </c>
      <c r="H13" s="161">
        <v>76470.41</v>
      </c>
      <c r="I13" s="161">
        <v>0</v>
      </c>
      <c r="J13" s="161">
        <v>9606.1200000000008</v>
      </c>
      <c r="K13" s="160"/>
      <c r="L13" s="158"/>
      <c r="M13" s="158"/>
      <c r="N13" s="158"/>
      <c r="O13" s="158"/>
      <c r="P13" s="133"/>
      <c r="Q13" s="162"/>
    </row>
    <row r="14" spans="1:17" s="129" customFormat="1" ht="41.25" customHeight="1" x14ac:dyDescent="0.25">
      <c r="A14" s="130">
        <v>11239211</v>
      </c>
      <c r="B14" s="131" t="s">
        <v>103</v>
      </c>
      <c r="C14" s="125"/>
      <c r="D14" s="125"/>
      <c r="E14" s="126"/>
      <c r="F14" s="132">
        <v>893686.25</v>
      </c>
      <c r="G14" s="161">
        <v>0</v>
      </c>
      <c r="H14" s="158">
        <v>200000</v>
      </c>
      <c r="I14" s="161">
        <f>607240+84300</f>
        <v>691540</v>
      </c>
      <c r="J14" s="161">
        <v>2146.25</v>
      </c>
      <c r="K14" s="160"/>
      <c r="L14" s="158"/>
      <c r="M14" s="158"/>
      <c r="N14" s="158"/>
      <c r="O14" s="158"/>
      <c r="P14" s="133"/>
      <c r="Q14" s="162"/>
    </row>
    <row r="15" spans="1:17" s="129" customFormat="1" ht="41.25" customHeight="1" x14ac:dyDescent="0.25">
      <c r="A15" s="130">
        <v>11239215</v>
      </c>
      <c r="B15" s="131" t="s">
        <v>122</v>
      </c>
      <c r="C15" s="125"/>
      <c r="D15" s="125"/>
      <c r="E15" s="126"/>
      <c r="F15" s="132">
        <v>-5199.5200000000004</v>
      </c>
      <c r="G15" s="161">
        <v>6082.04</v>
      </c>
      <c r="H15" s="158">
        <v>-11281.56</v>
      </c>
      <c r="I15" s="161">
        <v>0</v>
      </c>
      <c r="J15" s="161">
        <v>0</v>
      </c>
      <c r="K15" s="160"/>
      <c r="L15" s="158"/>
      <c r="M15" s="158"/>
      <c r="N15" s="158"/>
      <c r="O15" s="158"/>
      <c r="P15" s="133"/>
      <c r="Q15" s="162"/>
    </row>
    <row r="16" spans="1:17" s="129" customFormat="1" ht="41.25" customHeight="1" x14ac:dyDescent="0.25">
      <c r="A16" s="130">
        <v>1123961</v>
      </c>
      <c r="B16" s="131" t="s">
        <v>18</v>
      </c>
      <c r="C16" s="125"/>
      <c r="D16" s="125"/>
      <c r="E16" s="126"/>
      <c r="F16" s="132">
        <v>30983</v>
      </c>
      <c r="G16" s="161">
        <v>30983</v>
      </c>
      <c r="H16" s="158">
        <v>0</v>
      </c>
      <c r="I16" s="161">
        <v>0</v>
      </c>
      <c r="J16" s="161">
        <v>0</v>
      </c>
      <c r="K16" s="160"/>
      <c r="L16" s="158"/>
      <c r="M16" s="158"/>
      <c r="N16" s="158"/>
      <c r="O16" s="158"/>
      <c r="P16" s="133"/>
      <c r="Q16" s="162"/>
    </row>
    <row r="17" spans="1:17" s="129" customFormat="1" ht="41.25" customHeight="1" x14ac:dyDescent="0.25">
      <c r="A17" s="130">
        <v>11239705</v>
      </c>
      <c r="B17" s="152" t="s">
        <v>104</v>
      </c>
      <c r="C17" s="153"/>
      <c r="D17" s="153"/>
      <c r="E17" s="154"/>
      <c r="F17" s="132">
        <v>16754.63</v>
      </c>
      <c r="G17" s="161">
        <v>0</v>
      </c>
      <c r="H17" s="158">
        <v>0</v>
      </c>
      <c r="I17" s="161">
        <v>16754.63</v>
      </c>
      <c r="J17" s="161">
        <v>0</v>
      </c>
      <c r="K17" s="160"/>
      <c r="L17" s="158"/>
      <c r="M17" s="158"/>
      <c r="N17" s="158"/>
      <c r="O17" s="158"/>
      <c r="P17" s="133"/>
      <c r="Q17" s="162"/>
    </row>
    <row r="18" spans="1:17" s="129" customFormat="1" ht="41.25" customHeight="1" x14ac:dyDescent="0.25">
      <c r="A18" s="130">
        <v>1125108</v>
      </c>
      <c r="B18" s="131" t="s">
        <v>154</v>
      </c>
      <c r="C18" s="125"/>
      <c r="D18" s="125"/>
      <c r="E18" s="126"/>
      <c r="F18" s="132">
        <v>-1000</v>
      </c>
      <c r="G18" s="161">
        <v>-1000</v>
      </c>
      <c r="H18" s="158"/>
      <c r="I18" s="161"/>
      <c r="J18" s="161"/>
      <c r="K18" s="160"/>
      <c r="L18" s="158"/>
      <c r="M18" s="158"/>
      <c r="N18" s="158"/>
      <c r="O18" s="158"/>
      <c r="P18" s="133"/>
      <c r="Q18" s="162"/>
    </row>
    <row r="19" spans="1:17" s="129" customFormat="1" ht="41.25" customHeight="1" x14ac:dyDescent="0.25">
      <c r="A19" s="130">
        <v>1126208</v>
      </c>
      <c r="B19" s="152" t="s">
        <v>105</v>
      </c>
      <c r="C19" s="153"/>
      <c r="D19" s="153"/>
      <c r="E19" s="154"/>
      <c r="F19" s="132">
        <v>25996.080000000002</v>
      </c>
      <c r="G19" s="161">
        <v>10000</v>
      </c>
      <c r="H19" s="158">
        <v>0</v>
      </c>
      <c r="I19" s="161">
        <v>16000</v>
      </c>
      <c r="J19" s="161">
        <v>-3.92</v>
      </c>
      <c r="K19" s="160"/>
      <c r="L19" s="158"/>
      <c r="M19" s="158"/>
      <c r="N19" s="158"/>
      <c r="O19" s="158"/>
      <c r="P19" s="133"/>
      <c r="Q19" s="162"/>
    </row>
    <row r="20" spans="1:17" s="129" customFormat="1" ht="41.25" customHeight="1" thickBot="1" x14ac:dyDescent="0.3">
      <c r="A20" s="138"/>
      <c r="B20" s="139" t="s">
        <v>143</v>
      </c>
      <c r="C20" s="140"/>
      <c r="D20" s="140"/>
      <c r="E20" s="141"/>
      <c r="F20" s="163">
        <f>SUM(F13:F19)</f>
        <v>1208470.54</v>
      </c>
      <c r="G20" s="163">
        <f>SUM(G13:G19)</f>
        <v>207238.61000000002</v>
      </c>
      <c r="H20" s="164">
        <f>SUM(H13:H19)</f>
        <v>265188.85000000003</v>
      </c>
      <c r="I20" s="163">
        <f>SUM(I13:I19)</f>
        <v>724294.63</v>
      </c>
      <c r="J20" s="163">
        <f>SUM(J13:J19)</f>
        <v>11748.45</v>
      </c>
      <c r="K20" s="160"/>
      <c r="L20" s="158"/>
      <c r="M20" s="148"/>
      <c r="N20" s="148"/>
      <c r="O20" s="148"/>
    </row>
    <row r="21" spans="1:17" ht="15.75" thickTop="1" x14ac:dyDescent="0.25">
      <c r="A21" s="5"/>
      <c r="B21" s="38"/>
      <c r="C21" s="39"/>
      <c r="D21" s="39"/>
      <c r="E21" s="40"/>
      <c r="F21" s="52"/>
      <c r="G21" s="53"/>
      <c r="H21" s="52"/>
      <c r="I21" s="53"/>
      <c r="J21" s="53"/>
      <c r="K21" s="66"/>
      <c r="L21" s="66"/>
      <c r="M21" s="56"/>
    </row>
    <row r="22" spans="1:17" x14ac:dyDescent="0.25">
      <c r="A22" s="46">
        <v>113</v>
      </c>
      <c r="B22" s="30" t="s">
        <v>71</v>
      </c>
      <c r="C22" s="39"/>
      <c r="D22" s="39"/>
      <c r="E22" s="40"/>
      <c r="F22" s="52"/>
      <c r="G22" s="53"/>
      <c r="H22" s="52"/>
      <c r="I22" s="53"/>
      <c r="J22" s="53"/>
      <c r="K22" s="63"/>
      <c r="L22" s="66"/>
    </row>
    <row r="23" spans="1:17" x14ac:dyDescent="0.25">
      <c r="A23" s="29"/>
      <c r="B23" s="49"/>
      <c r="C23" s="7"/>
      <c r="D23" s="7"/>
      <c r="E23" s="8"/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63"/>
      <c r="L23" s="66"/>
    </row>
    <row r="24" spans="1:17" x14ac:dyDescent="0.25">
      <c r="A24" s="5"/>
      <c r="B24" s="49"/>
      <c r="C24" s="7"/>
      <c r="D24" s="7"/>
      <c r="E24" s="8"/>
      <c r="F24" s="74"/>
      <c r="G24" s="34"/>
      <c r="H24" s="20"/>
      <c r="I24" s="21"/>
      <c r="J24" s="34"/>
      <c r="K24" s="63"/>
      <c r="L24" s="66"/>
    </row>
    <row r="25" spans="1:17" ht="15.75" thickBot="1" x14ac:dyDescent="0.3">
      <c r="A25" s="5"/>
      <c r="B25" s="99" t="s">
        <v>143</v>
      </c>
      <c r="C25" s="100"/>
      <c r="D25" s="100"/>
      <c r="E25" s="101"/>
      <c r="F25" s="79">
        <f>+F20</f>
        <v>1208470.54</v>
      </c>
      <c r="G25" s="79">
        <f t="shared" ref="G25:J25" si="0">+G20</f>
        <v>207238.61000000002</v>
      </c>
      <c r="H25" s="79">
        <f t="shared" si="0"/>
        <v>265188.85000000003</v>
      </c>
      <c r="I25" s="79">
        <f t="shared" si="0"/>
        <v>724294.63</v>
      </c>
      <c r="J25" s="79">
        <f t="shared" si="0"/>
        <v>11748.45</v>
      </c>
      <c r="K25" s="63"/>
      <c r="L25" s="66"/>
      <c r="M25" s="1"/>
    </row>
    <row r="26" spans="1:17" ht="16.5" thickTop="1" thickBot="1" x14ac:dyDescent="0.3">
      <c r="A26" s="10"/>
      <c r="B26" s="49"/>
      <c r="C26" s="12"/>
      <c r="D26" s="12"/>
      <c r="E26" s="13"/>
      <c r="F26" s="24"/>
      <c r="G26" s="10"/>
      <c r="H26" s="23"/>
      <c r="I26" s="24"/>
      <c r="J26" s="24"/>
    </row>
    <row r="27" spans="1:17" x14ac:dyDescent="0.25">
      <c r="A27" s="7"/>
      <c r="B27" s="54"/>
      <c r="C27" s="7"/>
      <c r="D27" s="7"/>
      <c r="E27" s="7"/>
      <c r="F27" s="20"/>
      <c r="G27" s="7"/>
      <c r="H27" s="20"/>
      <c r="I27" s="20"/>
      <c r="J27" s="20"/>
    </row>
    <row r="28" spans="1:17" x14ac:dyDescent="0.25">
      <c r="F28" s="75"/>
      <c r="H28" s="1"/>
    </row>
    <row r="29" spans="1:17" x14ac:dyDescent="0.25">
      <c r="F29" s="75"/>
    </row>
  </sheetData>
  <mergeCells count="11">
    <mergeCell ref="B25:E25"/>
    <mergeCell ref="A3:J3"/>
    <mergeCell ref="A4:J4"/>
    <mergeCell ref="A5:J5"/>
    <mergeCell ref="B20:E20"/>
    <mergeCell ref="G9:J9"/>
    <mergeCell ref="A9:A10"/>
    <mergeCell ref="B9:E10"/>
    <mergeCell ref="F9:F10"/>
    <mergeCell ref="B17:E17"/>
    <mergeCell ref="B19:E19"/>
  </mergeCells>
  <phoneticPr fontId="7" type="noConversion"/>
  <pageMargins left="0.7" right="0.7" top="0.75" bottom="0.75" header="0.3" footer="0.3"/>
  <pageSetup scale="60" fitToHeight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J33"/>
  <sheetViews>
    <sheetView topLeftCell="A19" workbookViewId="0">
      <selection activeCell="A22" sqref="A22:XFD22"/>
    </sheetView>
  </sheetViews>
  <sheetFormatPr baseColWidth="10" defaultRowHeight="15" x14ac:dyDescent="0.25"/>
  <cols>
    <col min="5" max="5" width="21.7109375" customWidth="1"/>
    <col min="6" max="6" width="28.28515625" customWidth="1"/>
    <col min="7" max="7" width="14.42578125" style="72" bestFit="1" customWidth="1"/>
    <col min="8" max="8" width="4.28515625" customWidth="1"/>
  </cols>
  <sheetData>
    <row r="3" spans="1:10" ht="23.25" x14ac:dyDescent="0.35">
      <c r="A3" s="105" t="s">
        <v>76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0" ht="18.75" x14ac:dyDescent="0.3">
      <c r="A4" s="106" t="s">
        <v>51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0" ht="18.75" x14ac:dyDescent="0.3">
      <c r="A5" s="106" t="s">
        <v>142</v>
      </c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25">
      <c r="A6" s="26"/>
      <c r="B6" s="26"/>
      <c r="C6" s="26"/>
      <c r="D6" s="26"/>
      <c r="E6" s="26"/>
      <c r="F6" s="26"/>
      <c r="G6" s="26"/>
    </row>
    <row r="7" spans="1:10" x14ac:dyDescent="0.25">
      <c r="A7" s="26"/>
      <c r="B7" s="26"/>
      <c r="C7" s="26"/>
      <c r="D7" s="26"/>
      <c r="E7" s="26"/>
      <c r="F7" s="26"/>
      <c r="G7" s="26"/>
    </row>
    <row r="8" spans="1:10" x14ac:dyDescent="0.25">
      <c r="A8" s="26"/>
      <c r="B8" s="26"/>
      <c r="C8" s="26"/>
      <c r="D8" s="26"/>
      <c r="E8" s="26"/>
      <c r="F8" s="26"/>
      <c r="G8" s="26"/>
    </row>
    <row r="9" spans="1:10" x14ac:dyDescent="0.25">
      <c r="A9" s="26"/>
      <c r="B9" s="26"/>
      <c r="C9" s="26"/>
      <c r="D9" s="26"/>
      <c r="E9" s="26"/>
      <c r="F9" s="26"/>
      <c r="G9" s="26"/>
    </row>
    <row r="10" spans="1:10" x14ac:dyDescent="0.25">
      <c r="A10" s="41" t="s">
        <v>117</v>
      </c>
      <c r="B10" s="26"/>
      <c r="C10" s="26"/>
      <c r="D10" s="26"/>
      <c r="E10" s="26"/>
      <c r="F10" s="26"/>
      <c r="G10" s="26"/>
    </row>
    <row r="11" spans="1:10" x14ac:dyDescent="0.25">
      <c r="A11" s="41" t="s">
        <v>52</v>
      </c>
      <c r="B11" s="26"/>
      <c r="C11" s="26"/>
      <c r="D11" s="26"/>
      <c r="E11" s="26"/>
      <c r="F11" s="26"/>
      <c r="G11" s="26"/>
    </row>
    <row r="12" spans="1:10" x14ac:dyDescent="0.25">
      <c r="A12" s="26"/>
      <c r="B12" s="26"/>
      <c r="C12" s="26"/>
      <c r="D12" s="26"/>
      <c r="E12" s="26"/>
      <c r="F12" s="26"/>
      <c r="G12" s="26"/>
    </row>
    <row r="13" spans="1:10" x14ac:dyDescent="0.25">
      <c r="A13" s="26"/>
      <c r="B13" s="26"/>
      <c r="C13" s="26"/>
      <c r="D13" s="26"/>
      <c r="E13" s="26"/>
      <c r="F13" s="26"/>
      <c r="G13" s="26"/>
    </row>
    <row r="14" spans="1:10" x14ac:dyDescent="0.25">
      <c r="A14" s="26"/>
      <c r="B14" s="26"/>
      <c r="C14" s="26"/>
      <c r="D14" s="26"/>
      <c r="E14" s="26"/>
      <c r="F14" s="26"/>
      <c r="G14" s="26"/>
    </row>
    <row r="15" spans="1:10" x14ac:dyDescent="0.25">
      <c r="A15" s="26"/>
      <c r="B15" s="26"/>
      <c r="C15" s="26"/>
      <c r="D15" s="26"/>
      <c r="E15" s="26"/>
      <c r="F15" s="26"/>
      <c r="G15" s="26"/>
    </row>
    <row r="16" spans="1:10" x14ac:dyDescent="0.25">
      <c r="A16" s="26"/>
      <c r="B16" s="26"/>
      <c r="C16" s="26"/>
      <c r="D16" s="26"/>
      <c r="E16" s="26"/>
      <c r="F16" s="26"/>
      <c r="G16" s="26"/>
    </row>
    <row r="17" spans="1:10" x14ac:dyDescent="0.25">
      <c r="A17" s="26"/>
      <c r="B17" s="26"/>
      <c r="C17" s="26"/>
      <c r="D17" s="26"/>
      <c r="E17" s="26"/>
      <c r="F17" s="26"/>
      <c r="G17" s="26"/>
    </row>
    <row r="18" spans="1:10" x14ac:dyDescent="0.25">
      <c r="A18" s="26"/>
      <c r="B18" s="26"/>
      <c r="C18" s="26"/>
      <c r="D18" s="26"/>
      <c r="E18" s="26"/>
      <c r="F18" s="26"/>
      <c r="G18" s="26"/>
    </row>
    <row r="19" spans="1:10" x14ac:dyDescent="0.25">
      <c r="A19" s="26"/>
      <c r="B19" s="26"/>
      <c r="C19" s="26"/>
      <c r="D19" s="26"/>
      <c r="E19" s="26"/>
      <c r="F19" s="26"/>
      <c r="G19" s="26"/>
    </row>
    <row r="20" spans="1:10" x14ac:dyDescent="0.25">
      <c r="A20" s="26"/>
      <c r="B20" s="26"/>
      <c r="C20" s="26"/>
      <c r="D20" s="26"/>
      <c r="E20" s="26"/>
      <c r="F20" s="26"/>
      <c r="G20" s="26"/>
    </row>
    <row r="21" spans="1:10" x14ac:dyDescent="0.25">
      <c r="A21" s="26"/>
      <c r="B21" s="26"/>
      <c r="C21" s="26"/>
      <c r="D21" s="26"/>
      <c r="E21" s="26"/>
      <c r="F21" s="26"/>
      <c r="G21" s="26"/>
    </row>
    <row r="22" spans="1:10" x14ac:dyDescent="0.25">
      <c r="A22" s="26"/>
      <c r="B22" s="26"/>
      <c r="C22" s="26"/>
      <c r="D22" s="26"/>
      <c r="E22" s="26"/>
      <c r="F22" s="26"/>
      <c r="G22" s="26"/>
    </row>
    <row r="25" spans="1:10" ht="23.25" x14ac:dyDescent="0.35">
      <c r="A25" s="105" t="s">
        <v>76</v>
      </c>
      <c r="B25" s="105"/>
      <c r="C25" s="105"/>
      <c r="D25" s="105"/>
      <c r="E25" s="105"/>
      <c r="F25" s="105"/>
      <c r="G25" s="105"/>
      <c r="H25" s="105"/>
      <c r="I25" s="105"/>
      <c r="J25" s="105"/>
    </row>
    <row r="26" spans="1:10" ht="18.75" x14ac:dyDescent="0.3">
      <c r="A26" s="106" t="s">
        <v>26</v>
      </c>
      <c r="B26" s="106"/>
      <c r="C26" s="106"/>
      <c r="D26" s="106"/>
      <c r="E26" s="106"/>
      <c r="F26" s="106"/>
      <c r="G26" s="106"/>
      <c r="H26" s="106"/>
      <c r="I26" s="106"/>
      <c r="J26" s="106"/>
    </row>
    <row r="27" spans="1:10" ht="18.75" x14ac:dyDescent="0.3">
      <c r="A27" s="106" t="s">
        <v>142</v>
      </c>
      <c r="B27" s="106"/>
      <c r="C27" s="106"/>
      <c r="D27" s="106"/>
      <c r="E27" s="106"/>
      <c r="F27" s="106"/>
      <c r="G27" s="106"/>
      <c r="H27" s="106"/>
      <c r="I27" s="106"/>
      <c r="J27" s="106"/>
    </row>
    <row r="28" spans="1:10" x14ac:dyDescent="0.25">
      <c r="A28" s="26"/>
      <c r="B28" s="26"/>
      <c r="C28" s="26"/>
      <c r="D28" s="26"/>
      <c r="E28" s="26"/>
      <c r="F28" s="26"/>
      <c r="G28" s="26"/>
    </row>
    <row r="29" spans="1:10" x14ac:dyDescent="0.25">
      <c r="A29" s="26"/>
      <c r="B29" s="26"/>
      <c r="C29" s="26"/>
      <c r="D29" s="26"/>
      <c r="E29" s="26"/>
      <c r="F29" s="26"/>
      <c r="G29" s="26"/>
    </row>
    <row r="32" spans="1:10" x14ac:dyDescent="0.25">
      <c r="A32" s="41" t="s">
        <v>117</v>
      </c>
    </row>
    <row r="33" spans="1:1" x14ac:dyDescent="0.25">
      <c r="A33" s="41" t="s">
        <v>52</v>
      </c>
    </row>
  </sheetData>
  <mergeCells count="6">
    <mergeCell ref="A27:J27"/>
    <mergeCell ref="A3:J3"/>
    <mergeCell ref="A4:J4"/>
    <mergeCell ref="A5:J5"/>
    <mergeCell ref="A25:J25"/>
    <mergeCell ref="A26:J26"/>
  </mergeCells>
  <phoneticPr fontId="7" type="noConversion"/>
  <pageMargins left="0.7" right="0.7" top="0.75" bottom="0.75" header="0.3" footer="0.3"/>
  <pageSetup scale="61" fitToHeight="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J33"/>
  <sheetViews>
    <sheetView topLeftCell="A4" workbookViewId="0">
      <selection activeCell="F11" sqref="F11"/>
    </sheetView>
  </sheetViews>
  <sheetFormatPr baseColWidth="10" defaultRowHeight="15" x14ac:dyDescent="0.25"/>
  <cols>
    <col min="5" max="5" width="21.7109375" customWidth="1"/>
    <col min="6" max="6" width="28.28515625" customWidth="1"/>
    <col min="7" max="7" width="14.42578125" bestFit="1" customWidth="1"/>
    <col min="8" max="8" width="4.28515625" customWidth="1"/>
  </cols>
  <sheetData>
    <row r="3" spans="1:10" ht="23.25" x14ac:dyDescent="0.35">
      <c r="A3" s="105" t="s">
        <v>76</v>
      </c>
      <c r="B3" s="105"/>
      <c r="C3" s="105"/>
      <c r="D3" s="105"/>
      <c r="E3" s="105"/>
      <c r="F3" s="105"/>
      <c r="G3" s="105"/>
      <c r="H3" s="105"/>
      <c r="I3" s="48"/>
      <c r="J3" s="48"/>
    </row>
    <row r="4" spans="1:10" ht="18.75" x14ac:dyDescent="0.3">
      <c r="A4" s="106" t="s">
        <v>54</v>
      </c>
      <c r="B4" s="106"/>
      <c r="C4" s="106"/>
      <c r="D4" s="106"/>
      <c r="E4" s="106"/>
      <c r="F4" s="106"/>
      <c r="G4" s="106"/>
      <c r="H4" s="106"/>
    </row>
    <row r="5" spans="1:10" ht="18.75" x14ac:dyDescent="0.3">
      <c r="A5" s="106" t="s">
        <v>142</v>
      </c>
      <c r="B5" s="106"/>
      <c r="C5" s="106"/>
      <c r="D5" s="106"/>
      <c r="E5" s="106"/>
      <c r="F5" s="106"/>
      <c r="G5" s="106"/>
      <c r="H5" s="106"/>
    </row>
    <row r="6" spans="1:10" x14ac:dyDescent="0.25">
      <c r="A6" s="26"/>
      <c r="B6" s="26"/>
      <c r="C6" s="26"/>
      <c r="D6" s="26"/>
      <c r="E6" s="26"/>
      <c r="F6" s="26"/>
      <c r="G6" s="26"/>
    </row>
    <row r="7" spans="1:10" x14ac:dyDescent="0.25">
      <c r="A7" s="26"/>
      <c r="B7" s="26"/>
      <c r="C7" s="26"/>
      <c r="D7" s="26"/>
      <c r="E7" s="26"/>
      <c r="F7" s="26"/>
      <c r="G7" s="26"/>
    </row>
    <row r="8" spans="1:10" x14ac:dyDescent="0.25">
      <c r="A8" s="26"/>
      <c r="B8" s="26"/>
      <c r="C8" s="26"/>
      <c r="D8" s="26"/>
      <c r="E8" s="26"/>
      <c r="F8" s="26"/>
      <c r="G8" s="26"/>
    </row>
    <row r="9" spans="1:10" x14ac:dyDescent="0.25">
      <c r="A9" s="26"/>
      <c r="B9" s="26"/>
      <c r="C9" s="26"/>
      <c r="D9" s="26"/>
      <c r="E9" s="26"/>
      <c r="F9" s="26"/>
      <c r="G9" s="26"/>
    </row>
    <row r="10" spans="1:10" x14ac:dyDescent="0.25">
      <c r="A10" s="41" t="s">
        <v>118</v>
      </c>
      <c r="B10" s="26"/>
      <c r="C10" s="26"/>
      <c r="D10" s="26"/>
      <c r="E10" s="26"/>
      <c r="F10" s="26"/>
      <c r="G10" s="26"/>
    </row>
    <row r="11" spans="1:10" x14ac:dyDescent="0.25">
      <c r="A11" s="41"/>
      <c r="B11" s="26"/>
      <c r="C11" s="26"/>
      <c r="D11" s="26"/>
      <c r="E11" s="26"/>
      <c r="F11" s="26"/>
      <c r="G11" s="26"/>
    </row>
    <row r="12" spans="1:10" x14ac:dyDescent="0.25">
      <c r="A12" s="26"/>
      <c r="B12" s="26"/>
      <c r="C12" s="26"/>
      <c r="D12" s="26"/>
      <c r="E12" s="26"/>
      <c r="F12" s="26"/>
      <c r="G12" s="26"/>
    </row>
    <row r="13" spans="1:10" x14ac:dyDescent="0.25">
      <c r="A13" s="26"/>
      <c r="B13" s="26"/>
      <c r="C13" s="26"/>
      <c r="D13" s="26"/>
      <c r="E13" s="26"/>
      <c r="F13" s="26"/>
      <c r="G13" s="26"/>
    </row>
    <row r="14" spans="1:10" x14ac:dyDescent="0.25">
      <c r="A14" s="26"/>
      <c r="B14" s="26"/>
      <c r="C14" s="26"/>
      <c r="D14" s="26"/>
      <c r="E14" s="26"/>
      <c r="F14" s="26"/>
      <c r="G14" s="26"/>
    </row>
    <row r="15" spans="1:10" x14ac:dyDescent="0.25">
      <c r="A15" s="26"/>
      <c r="B15" s="26"/>
      <c r="C15" s="26"/>
      <c r="D15" s="26"/>
      <c r="E15" s="26"/>
      <c r="F15" s="26"/>
      <c r="G15" s="26"/>
    </row>
    <row r="16" spans="1:10" x14ac:dyDescent="0.25">
      <c r="A16" s="26"/>
      <c r="B16" s="26"/>
      <c r="C16" s="26"/>
      <c r="D16" s="26"/>
      <c r="E16" s="26"/>
      <c r="F16" s="26"/>
      <c r="G16" s="26"/>
    </row>
    <row r="17" spans="1:8" x14ac:dyDescent="0.25">
      <c r="A17" s="26"/>
      <c r="B17" s="26"/>
      <c r="C17" s="26"/>
      <c r="D17" s="26"/>
      <c r="E17" s="26"/>
      <c r="F17" s="26"/>
      <c r="G17" s="26"/>
    </row>
    <row r="18" spans="1:8" x14ac:dyDescent="0.25">
      <c r="A18" s="26"/>
      <c r="B18" s="26"/>
      <c r="C18" s="26"/>
      <c r="D18" s="26"/>
      <c r="E18" s="26"/>
      <c r="F18" s="26"/>
      <c r="G18" s="26"/>
    </row>
    <row r="19" spans="1:8" x14ac:dyDescent="0.25">
      <c r="A19" s="26"/>
      <c r="B19" s="26"/>
      <c r="C19" s="26"/>
      <c r="D19" s="26"/>
      <c r="E19" s="26"/>
      <c r="F19" s="26"/>
      <c r="G19" s="26"/>
    </row>
    <row r="20" spans="1:8" x14ac:dyDescent="0.25">
      <c r="A20" s="26"/>
      <c r="B20" s="26"/>
      <c r="C20" s="26"/>
      <c r="D20" s="26"/>
      <c r="E20" s="26"/>
      <c r="F20" s="26"/>
      <c r="G20" s="26"/>
    </row>
    <row r="21" spans="1:8" x14ac:dyDescent="0.25">
      <c r="A21" s="26"/>
      <c r="B21" s="26"/>
      <c r="C21" s="26"/>
      <c r="D21" s="26"/>
      <c r="E21" s="26"/>
      <c r="F21" s="26"/>
      <c r="G21" s="26"/>
    </row>
    <row r="25" spans="1:8" ht="23.25" x14ac:dyDescent="0.35">
      <c r="A25" s="105" t="s">
        <v>76</v>
      </c>
      <c r="B25" s="105"/>
      <c r="C25" s="105"/>
      <c r="D25" s="105"/>
      <c r="E25" s="105"/>
      <c r="F25" s="105"/>
      <c r="G25" s="105"/>
      <c r="H25" s="105"/>
    </row>
    <row r="26" spans="1:8" ht="18.75" x14ac:dyDescent="0.3">
      <c r="A26" s="106" t="s">
        <v>53</v>
      </c>
      <c r="B26" s="106"/>
      <c r="C26" s="106"/>
      <c r="D26" s="106"/>
      <c r="E26" s="106"/>
      <c r="F26" s="106"/>
      <c r="G26" s="106"/>
      <c r="H26" s="106"/>
    </row>
    <row r="27" spans="1:8" ht="18.75" x14ac:dyDescent="0.3">
      <c r="A27" s="106" t="s">
        <v>142</v>
      </c>
      <c r="B27" s="106"/>
      <c r="C27" s="106"/>
      <c r="D27" s="106"/>
      <c r="E27" s="106"/>
      <c r="F27" s="106"/>
      <c r="G27" s="106"/>
      <c r="H27" s="106"/>
    </row>
    <row r="28" spans="1:8" x14ac:dyDescent="0.25">
      <c r="A28" s="26"/>
      <c r="B28" s="26"/>
      <c r="C28" s="26"/>
      <c r="D28" s="26"/>
      <c r="E28" s="26"/>
      <c r="F28" s="26"/>
      <c r="G28" s="26"/>
    </row>
    <row r="29" spans="1:8" x14ac:dyDescent="0.25">
      <c r="A29" s="26"/>
      <c r="B29" s="26"/>
      <c r="C29" s="26"/>
      <c r="D29" s="26"/>
      <c r="E29" s="26"/>
      <c r="F29" s="26"/>
      <c r="G29" s="26"/>
    </row>
    <row r="30" spans="1:8" x14ac:dyDescent="0.25">
      <c r="A30" s="26"/>
      <c r="B30" s="26"/>
      <c r="C30" s="26"/>
      <c r="D30" s="26"/>
      <c r="E30" s="26"/>
      <c r="F30" s="26"/>
      <c r="G30" s="26"/>
    </row>
    <row r="31" spans="1:8" x14ac:dyDescent="0.25">
      <c r="A31" s="26"/>
      <c r="B31" s="26"/>
      <c r="C31" s="26"/>
      <c r="D31" s="26"/>
      <c r="E31" s="26"/>
      <c r="F31" s="26"/>
      <c r="G31" s="26"/>
    </row>
    <row r="32" spans="1:8" x14ac:dyDescent="0.25">
      <c r="A32" s="41" t="s">
        <v>126</v>
      </c>
      <c r="B32" s="26"/>
      <c r="C32" s="26"/>
      <c r="D32" s="26"/>
      <c r="E32" s="26"/>
      <c r="F32" s="26"/>
      <c r="G32" s="26"/>
    </row>
    <row r="33" spans="1:7" x14ac:dyDescent="0.25">
      <c r="A33" s="41" t="s">
        <v>127</v>
      </c>
      <c r="B33" s="26"/>
      <c r="C33" s="26"/>
      <c r="D33" s="26"/>
      <c r="E33" s="26"/>
      <c r="F33" s="26"/>
      <c r="G33" s="26"/>
    </row>
  </sheetData>
  <mergeCells count="6">
    <mergeCell ref="A25:H25"/>
    <mergeCell ref="A26:H26"/>
    <mergeCell ref="A27:H27"/>
    <mergeCell ref="A3:H3"/>
    <mergeCell ref="A4:H4"/>
    <mergeCell ref="A5:H5"/>
  </mergeCells>
  <phoneticPr fontId="7" type="noConversion"/>
  <pageMargins left="0.7" right="0.7" top="0.75" bottom="0.75" header="0.3" footer="0.3"/>
  <pageSetup scale="72" fitToHeight="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M54"/>
  <sheetViews>
    <sheetView topLeftCell="A31" zoomScaleNormal="100" workbookViewId="0">
      <selection activeCell="F35" sqref="F35"/>
    </sheetView>
  </sheetViews>
  <sheetFormatPr baseColWidth="10" defaultRowHeight="15" x14ac:dyDescent="0.25"/>
  <cols>
    <col min="5" max="5" width="21.140625" customWidth="1"/>
    <col min="6" max="6" width="14.42578125" style="72" bestFit="1" customWidth="1"/>
    <col min="7" max="7" width="14.42578125" customWidth="1"/>
    <col min="8" max="8" width="13.42578125" customWidth="1"/>
    <col min="9" max="10" width="14.42578125" customWidth="1"/>
    <col min="11" max="11" width="15.42578125" customWidth="1"/>
    <col min="12" max="12" width="14.140625" style="35" bestFit="1" customWidth="1"/>
    <col min="13" max="13" width="13.140625" bestFit="1" customWidth="1"/>
  </cols>
  <sheetData>
    <row r="3" spans="1:12" ht="23.25" x14ac:dyDescent="0.35">
      <c r="A3" s="105" t="s">
        <v>76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2" ht="18.75" x14ac:dyDescent="0.3">
      <c r="A4" s="106" t="s">
        <v>43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2" ht="18.75" x14ac:dyDescent="0.3">
      <c r="A5" s="106" t="s">
        <v>142</v>
      </c>
      <c r="B5" s="106"/>
      <c r="C5" s="106"/>
      <c r="D5" s="106"/>
      <c r="E5" s="106"/>
      <c r="F5" s="106"/>
      <c r="G5" s="106"/>
      <c r="H5" s="106"/>
      <c r="I5" s="106"/>
      <c r="J5" s="106"/>
    </row>
    <row r="6" spans="1:12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2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2" ht="15.75" thickBot="1" x14ac:dyDescent="0.3">
      <c r="A8" s="3"/>
      <c r="B8" s="3"/>
      <c r="C8" s="3"/>
      <c r="D8" s="3"/>
      <c r="E8" s="3"/>
      <c r="F8" s="70"/>
      <c r="G8" s="3"/>
      <c r="H8" s="3"/>
      <c r="I8" s="3"/>
      <c r="J8" s="3"/>
    </row>
    <row r="9" spans="1:12" ht="27" thickBot="1" x14ac:dyDescent="0.3">
      <c r="A9" s="4" t="s">
        <v>1</v>
      </c>
      <c r="B9" s="102" t="s">
        <v>49</v>
      </c>
      <c r="C9" s="103"/>
      <c r="D9" s="103"/>
      <c r="E9" s="104"/>
      <c r="F9" s="73" t="s">
        <v>27</v>
      </c>
      <c r="G9" s="37" t="s">
        <v>28</v>
      </c>
      <c r="H9" s="36" t="s">
        <v>29</v>
      </c>
      <c r="I9" s="37" t="s">
        <v>30</v>
      </c>
      <c r="J9" s="36" t="s">
        <v>31</v>
      </c>
    </row>
    <row r="10" spans="1:12" x14ac:dyDescent="0.25">
      <c r="A10" s="5"/>
      <c r="B10" s="6"/>
      <c r="C10" s="7"/>
      <c r="D10" s="7"/>
      <c r="E10" s="8"/>
      <c r="F10" s="33"/>
      <c r="G10" s="28"/>
      <c r="H10" s="9"/>
      <c r="I10" s="28"/>
      <c r="J10" s="28"/>
    </row>
    <row r="11" spans="1:12" s="129" customFormat="1" ht="29.25" customHeight="1" x14ac:dyDescent="0.25">
      <c r="A11" s="138"/>
      <c r="B11" s="175" t="s">
        <v>33</v>
      </c>
      <c r="C11" s="176"/>
      <c r="D11" s="176"/>
      <c r="E11" s="177"/>
      <c r="F11" s="158"/>
      <c r="G11" s="128"/>
      <c r="H11" s="159"/>
      <c r="I11" s="128"/>
      <c r="J11" s="128"/>
      <c r="L11" s="35"/>
    </row>
    <row r="12" spans="1:12" s="129" customFormat="1" ht="29.25" customHeight="1" x14ac:dyDescent="0.25">
      <c r="A12" s="138"/>
      <c r="B12" s="124" t="s">
        <v>32</v>
      </c>
      <c r="C12" s="125"/>
      <c r="D12" s="125"/>
      <c r="E12" s="126"/>
      <c r="F12" s="158"/>
      <c r="G12" s="128"/>
      <c r="H12" s="159"/>
      <c r="I12" s="128"/>
      <c r="J12" s="128"/>
      <c r="L12" s="35"/>
    </row>
    <row r="13" spans="1:12" s="129" customFormat="1" ht="29.25" customHeight="1" x14ac:dyDescent="0.25">
      <c r="A13" s="130">
        <v>1231</v>
      </c>
      <c r="B13" s="131" t="s">
        <v>35</v>
      </c>
      <c r="C13" s="125"/>
      <c r="D13" s="125"/>
      <c r="E13" s="126"/>
      <c r="F13" s="158">
        <v>15671805.26</v>
      </c>
      <c r="G13" s="128">
        <v>0</v>
      </c>
      <c r="H13" s="159">
        <v>0</v>
      </c>
      <c r="I13" s="128"/>
      <c r="J13" s="128"/>
      <c r="L13" s="35"/>
    </row>
    <row r="14" spans="1:12" s="129" customFormat="1" ht="29.25" customHeight="1" x14ac:dyDescent="0.25">
      <c r="A14" s="130">
        <v>1233</v>
      </c>
      <c r="B14" s="131" t="s">
        <v>36</v>
      </c>
      <c r="C14" s="125"/>
      <c r="D14" s="125"/>
      <c r="E14" s="126"/>
      <c r="F14" s="158">
        <v>11597713.460000001</v>
      </c>
      <c r="G14" s="128">
        <v>0</v>
      </c>
      <c r="H14" s="159">
        <v>452582.54</v>
      </c>
      <c r="I14" s="165" t="s">
        <v>119</v>
      </c>
      <c r="J14" s="166">
        <v>0.03</v>
      </c>
      <c r="L14" s="35"/>
    </row>
    <row r="15" spans="1:12" s="129" customFormat="1" ht="29.25" customHeight="1" x14ac:dyDescent="0.25">
      <c r="A15" s="130">
        <v>12352</v>
      </c>
      <c r="B15" s="131" t="s">
        <v>138</v>
      </c>
      <c r="C15" s="125"/>
      <c r="D15" s="125"/>
      <c r="E15" s="126"/>
      <c r="F15" s="158">
        <v>335615.77</v>
      </c>
      <c r="G15" s="128"/>
      <c r="H15" s="159"/>
      <c r="I15" s="165"/>
      <c r="J15" s="166"/>
      <c r="L15" s="35"/>
    </row>
    <row r="16" spans="1:12" s="129" customFormat="1" ht="43.5" customHeight="1" x14ac:dyDescent="0.25">
      <c r="A16" s="130">
        <v>12353</v>
      </c>
      <c r="B16" s="152" t="s">
        <v>123</v>
      </c>
      <c r="C16" s="153"/>
      <c r="D16" s="153"/>
      <c r="E16" s="154"/>
      <c r="F16" s="158">
        <v>0</v>
      </c>
      <c r="G16" s="128"/>
      <c r="H16" s="159"/>
      <c r="I16" s="165"/>
      <c r="J16" s="166"/>
      <c r="L16" s="35"/>
    </row>
    <row r="17" spans="1:13" s="129" customFormat="1" ht="29.25" customHeight="1" x14ac:dyDescent="0.25">
      <c r="A17" s="130">
        <v>12355</v>
      </c>
      <c r="B17" s="131" t="s">
        <v>106</v>
      </c>
      <c r="C17" s="125"/>
      <c r="D17" s="125"/>
      <c r="E17" s="126"/>
      <c r="F17" s="158">
        <v>603872.73</v>
      </c>
      <c r="G17" s="128">
        <v>0</v>
      </c>
      <c r="H17" s="159">
        <v>0</v>
      </c>
      <c r="I17" s="128"/>
      <c r="J17" s="128"/>
      <c r="L17" s="35"/>
      <c r="M17" s="62"/>
    </row>
    <row r="18" spans="1:13" s="129" customFormat="1" ht="29.25" customHeight="1" x14ac:dyDescent="0.25">
      <c r="A18" s="138"/>
      <c r="B18" s="139" t="s">
        <v>143</v>
      </c>
      <c r="C18" s="140"/>
      <c r="D18" s="140"/>
      <c r="E18" s="141"/>
      <c r="F18" s="167">
        <f>SUM(F13:F17)</f>
        <v>28209007.219999999</v>
      </c>
      <c r="G18" s="168">
        <f>SUM(G13:G17)</f>
        <v>0</v>
      </c>
      <c r="H18" s="168">
        <f>SUM(H13:H17)</f>
        <v>452582.54</v>
      </c>
      <c r="I18" s="147"/>
      <c r="J18" s="147"/>
      <c r="L18" s="60"/>
      <c r="M18" s="59"/>
    </row>
    <row r="19" spans="1:13" s="129" customFormat="1" ht="29.25" customHeight="1" x14ac:dyDescent="0.25">
      <c r="A19" s="138"/>
      <c r="B19" s="131"/>
      <c r="C19" s="125"/>
      <c r="D19" s="125"/>
      <c r="E19" s="126"/>
      <c r="F19" s="158"/>
      <c r="G19" s="128"/>
      <c r="H19" s="159"/>
      <c r="I19" s="128"/>
      <c r="J19" s="128"/>
      <c r="K19" s="134"/>
      <c r="L19" s="35"/>
    </row>
    <row r="20" spans="1:13" s="129" customFormat="1" ht="29.25" customHeight="1" x14ac:dyDescent="0.25">
      <c r="A20" s="138"/>
      <c r="B20" s="131"/>
      <c r="C20" s="125"/>
      <c r="D20" s="125"/>
      <c r="E20" s="126"/>
      <c r="F20" s="158"/>
      <c r="G20" s="128"/>
      <c r="H20" s="159"/>
      <c r="I20" s="128"/>
      <c r="J20" s="128"/>
      <c r="L20" s="35"/>
      <c r="M20" s="134"/>
    </row>
    <row r="21" spans="1:13" s="129" customFormat="1" ht="29.25" customHeight="1" x14ac:dyDescent="0.25">
      <c r="A21" s="138"/>
      <c r="B21" s="124" t="s">
        <v>34</v>
      </c>
      <c r="C21" s="125"/>
      <c r="D21" s="125"/>
      <c r="E21" s="126"/>
      <c r="F21" s="158"/>
      <c r="G21" s="128"/>
      <c r="H21" s="159"/>
      <c r="I21" s="128"/>
      <c r="J21" s="128"/>
      <c r="L21" s="35"/>
      <c r="M21" s="169"/>
    </row>
    <row r="22" spans="1:13" s="129" customFormat="1" ht="29.25" customHeight="1" x14ac:dyDescent="0.25">
      <c r="A22" s="130">
        <v>12411</v>
      </c>
      <c r="B22" s="131" t="s">
        <v>37</v>
      </c>
      <c r="C22" s="125"/>
      <c r="D22" s="125"/>
      <c r="E22" s="126"/>
      <c r="F22" s="158">
        <v>351349.17</v>
      </c>
      <c r="G22" s="128">
        <v>0</v>
      </c>
      <c r="H22" s="159">
        <v>69688.479999999996</v>
      </c>
      <c r="I22" s="165" t="s">
        <v>119</v>
      </c>
      <c r="J22" s="166">
        <v>0.1</v>
      </c>
      <c r="L22" s="35"/>
    </row>
    <row r="23" spans="1:13" s="129" customFormat="1" ht="29.25" customHeight="1" x14ac:dyDescent="0.25">
      <c r="A23" s="130">
        <v>12412</v>
      </c>
      <c r="B23" s="131" t="s">
        <v>141</v>
      </c>
      <c r="C23" s="125"/>
      <c r="D23" s="125"/>
      <c r="E23" s="126"/>
      <c r="F23" s="158">
        <v>36</v>
      </c>
      <c r="G23" s="128">
        <v>0</v>
      </c>
      <c r="H23" s="159">
        <v>0</v>
      </c>
      <c r="I23" s="128"/>
      <c r="J23" s="128"/>
      <c r="L23" s="35"/>
    </row>
    <row r="24" spans="1:13" s="129" customFormat="1" ht="29.25" customHeight="1" x14ac:dyDescent="0.25">
      <c r="A24" s="130">
        <v>12413</v>
      </c>
      <c r="B24" s="131" t="s">
        <v>38</v>
      </c>
      <c r="C24" s="125"/>
      <c r="D24" s="125"/>
      <c r="E24" s="126"/>
      <c r="F24" s="158">
        <v>494336.77</v>
      </c>
      <c r="G24" s="128">
        <v>0</v>
      </c>
      <c r="H24" s="159">
        <v>238573.93</v>
      </c>
      <c r="I24" s="165" t="s">
        <v>119</v>
      </c>
      <c r="J24" s="166">
        <v>0.33</v>
      </c>
      <c r="L24" s="35"/>
    </row>
    <row r="25" spans="1:13" s="129" customFormat="1" ht="29.25" customHeight="1" x14ac:dyDescent="0.25">
      <c r="A25" s="130">
        <v>12419</v>
      </c>
      <c r="B25" s="131" t="s">
        <v>39</v>
      </c>
      <c r="C25" s="125"/>
      <c r="D25" s="125"/>
      <c r="E25" s="126"/>
      <c r="F25" s="158">
        <v>20143</v>
      </c>
      <c r="G25" s="128">
        <v>0</v>
      </c>
      <c r="H25" s="159">
        <v>2875</v>
      </c>
      <c r="I25" s="165" t="s">
        <v>119</v>
      </c>
      <c r="J25" s="166">
        <v>0.1</v>
      </c>
      <c r="L25" s="35"/>
    </row>
    <row r="26" spans="1:13" s="129" customFormat="1" ht="29.25" customHeight="1" x14ac:dyDescent="0.25">
      <c r="A26" s="130">
        <v>12421</v>
      </c>
      <c r="B26" s="131" t="s">
        <v>64</v>
      </c>
      <c r="C26" s="125"/>
      <c r="D26" s="125"/>
      <c r="E26" s="126"/>
      <c r="F26" s="158">
        <v>19819.259999999998</v>
      </c>
      <c r="G26" s="128">
        <v>0</v>
      </c>
      <c r="H26" s="159">
        <v>12346.49</v>
      </c>
      <c r="I26" s="165" t="s">
        <v>119</v>
      </c>
      <c r="J26" s="166">
        <v>0.1</v>
      </c>
      <c r="L26" s="35"/>
    </row>
    <row r="27" spans="1:13" s="129" customFormat="1" ht="29.25" customHeight="1" x14ac:dyDescent="0.25">
      <c r="A27" s="130">
        <v>12422</v>
      </c>
      <c r="B27" s="131" t="s">
        <v>107</v>
      </c>
      <c r="C27" s="125"/>
      <c r="D27" s="125"/>
      <c r="E27" s="126"/>
      <c r="F27" s="158">
        <v>88</v>
      </c>
      <c r="G27" s="128">
        <v>0</v>
      </c>
      <c r="H27" s="159">
        <v>0</v>
      </c>
      <c r="I27" s="128"/>
      <c r="J27" s="165"/>
      <c r="L27" s="35"/>
    </row>
    <row r="28" spans="1:13" s="129" customFormat="1" ht="29.25" customHeight="1" x14ac:dyDescent="0.25">
      <c r="A28" s="130">
        <v>12423</v>
      </c>
      <c r="B28" s="131" t="s">
        <v>155</v>
      </c>
      <c r="C28" s="125"/>
      <c r="D28" s="125"/>
      <c r="E28" s="126"/>
      <c r="F28" s="158">
        <v>66346.2</v>
      </c>
      <c r="G28" s="128"/>
      <c r="H28" s="159"/>
      <c r="I28" s="128"/>
      <c r="J28" s="165"/>
      <c r="L28" s="35"/>
    </row>
    <row r="29" spans="1:13" s="129" customFormat="1" ht="29.25" customHeight="1" x14ac:dyDescent="0.25">
      <c r="A29" s="130">
        <v>12441</v>
      </c>
      <c r="B29" s="131" t="s">
        <v>40</v>
      </c>
      <c r="C29" s="125"/>
      <c r="D29" s="125"/>
      <c r="E29" s="126"/>
      <c r="F29" s="158">
        <v>7908748.9800000004</v>
      </c>
      <c r="G29" s="128">
        <v>0</v>
      </c>
      <c r="H29" s="159">
        <v>3499388.09</v>
      </c>
      <c r="I29" s="165" t="s">
        <v>119</v>
      </c>
      <c r="J29" s="166">
        <v>0.2</v>
      </c>
      <c r="L29" s="35"/>
    </row>
    <row r="30" spans="1:13" s="129" customFormat="1" ht="29.25" customHeight="1" x14ac:dyDescent="0.25">
      <c r="A30" s="130">
        <v>12442</v>
      </c>
      <c r="B30" s="131" t="s">
        <v>108</v>
      </c>
      <c r="C30" s="125"/>
      <c r="D30" s="125"/>
      <c r="E30" s="126"/>
      <c r="F30" s="158">
        <v>2</v>
      </c>
      <c r="G30" s="128">
        <v>0</v>
      </c>
      <c r="H30" s="159">
        <v>0</v>
      </c>
      <c r="I30" s="128"/>
      <c r="J30" s="165"/>
      <c r="L30" s="35"/>
    </row>
    <row r="31" spans="1:13" s="129" customFormat="1" ht="29.25" customHeight="1" x14ac:dyDescent="0.25">
      <c r="A31" s="130">
        <v>12449</v>
      </c>
      <c r="B31" s="131" t="s">
        <v>109</v>
      </c>
      <c r="C31" s="125"/>
      <c r="D31" s="125"/>
      <c r="E31" s="126"/>
      <c r="F31" s="158">
        <v>4</v>
      </c>
      <c r="G31" s="128">
        <v>0</v>
      </c>
      <c r="H31" s="159">
        <v>0</v>
      </c>
      <c r="I31" s="128"/>
      <c r="J31" s="165"/>
      <c r="L31" s="35"/>
    </row>
    <row r="32" spans="1:13" s="129" customFormat="1" ht="29.25" customHeight="1" x14ac:dyDescent="0.25">
      <c r="A32" s="130">
        <v>12451</v>
      </c>
      <c r="B32" s="131" t="s">
        <v>124</v>
      </c>
      <c r="C32" s="125"/>
      <c r="D32" s="125"/>
      <c r="E32" s="126"/>
      <c r="F32" s="158">
        <v>32483</v>
      </c>
      <c r="G32" s="128">
        <v>0</v>
      </c>
      <c r="H32" s="159">
        <v>1453.87</v>
      </c>
      <c r="I32" s="165" t="s">
        <v>119</v>
      </c>
      <c r="J32" s="166">
        <v>0.05</v>
      </c>
      <c r="L32" s="35"/>
    </row>
    <row r="33" spans="1:13" s="129" customFormat="1" ht="29.25" customHeight="1" x14ac:dyDescent="0.25">
      <c r="A33" s="130">
        <v>12464</v>
      </c>
      <c r="B33" s="152" t="s">
        <v>140</v>
      </c>
      <c r="C33" s="153"/>
      <c r="D33" s="153"/>
      <c r="E33" s="154"/>
      <c r="F33" s="158">
        <v>239770.12</v>
      </c>
      <c r="G33" s="128">
        <v>0</v>
      </c>
      <c r="H33" s="159">
        <v>17862.669999999998</v>
      </c>
      <c r="I33" s="165" t="s">
        <v>119</v>
      </c>
      <c r="J33" s="166">
        <v>0.05</v>
      </c>
      <c r="L33" s="35"/>
    </row>
    <row r="34" spans="1:13" s="129" customFormat="1" ht="29.25" customHeight="1" x14ac:dyDescent="0.25">
      <c r="A34" s="130">
        <v>12465</v>
      </c>
      <c r="B34" s="131" t="s">
        <v>41</v>
      </c>
      <c r="C34" s="125"/>
      <c r="D34" s="125"/>
      <c r="E34" s="126"/>
      <c r="F34" s="158">
        <v>292816.28000000003</v>
      </c>
      <c r="G34" s="128">
        <v>0</v>
      </c>
      <c r="H34" s="159">
        <v>3619.2</v>
      </c>
      <c r="I34" s="165" t="s">
        <v>119</v>
      </c>
      <c r="J34" s="166">
        <v>0.05</v>
      </c>
      <c r="L34" s="35"/>
    </row>
    <row r="35" spans="1:13" s="129" customFormat="1" ht="29.25" customHeight="1" x14ac:dyDescent="0.25">
      <c r="A35" s="130">
        <v>12466</v>
      </c>
      <c r="B35" s="152" t="s">
        <v>139</v>
      </c>
      <c r="C35" s="153"/>
      <c r="D35" s="153"/>
      <c r="E35" s="154"/>
      <c r="F35" s="158">
        <v>47560</v>
      </c>
      <c r="G35" s="128">
        <v>0</v>
      </c>
      <c r="H35" s="159">
        <v>8323</v>
      </c>
      <c r="I35" s="165" t="s">
        <v>119</v>
      </c>
      <c r="J35" s="166">
        <v>0.05</v>
      </c>
      <c r="L35" s="35"/>
    </row>
    <row r="36" spans="1:13" s="129" customFormat="1" ht="29.25" customHeight="1" x14ac:dyDescent="0.25">
      <c r="A36" s="130">
        <v>12467</v>
      </c>
      <c r="B36" s="131" t="s">
        <v>42</v>
      </c>
      <c r="C36" s="125"/>
      <c r="D36" s="125"/>
      <c r="E36" s="126"/>
      <c r="F36" s="158">
        <v>455793.44</v>
      </c>
      <c r="G36" s="128">
        <v>0</v>
      </c>
      <c r="H36" s="159">
        <v>27523.56</v>
      </c>
      <c r="I36" s="165" t="s">
        <v>119</v>
      </c>
      <c r="J36" s="166">
        <v>0.05</v>
      </c>
      <c r="L36" s="35"/>
    </row>
    <row r="37" spans="1:13" s="129" customFormat="1" ht="29.25" customHeight="1" x14ac:dyDescent="0.25">
      <c r="A37" s="130">
        <v>12469</v>
      </c>
      <c r="B37" s="131" t="s">
        <v>72</v>
      </c>
      <c r="C37" s="125"/>
      <c r="D37" s="125"/>
      <c r="E37" s="126"/>
      <c r="F37" s="158">
        <v>55100</v>
      </c>
      <c r="G37" s="128">
        <v>0</v>
      </c>
      <c r="H37" s="159">
        <f>4591.67+24230.56</f>
        <v>28822.230000000003</v>
      </c>
      <c r="I37" s="165" t="s">
        <v>119</v>
      </c>
      <c r="J37" s="166">
        <v>0.05</v>
      </c>
      <c r="L37" s="35"/>
    </row>
    <row r="38" spans="1:13" s="129" customFormat="1" ht="29.25" customHeight="1" x14ac:dyDescent="0.25">
      <c r="A38" s="130">
        <v>12471</v>
      </c>
      <c r="B38" s="131" t="s">
        <v>125</v>
      </c>
      <c r="C38" s="125"/>
      <c r="D38" s="125"/>
      <c r="E38" s="126"/>
      <c r="F38" s="158">
        <v>3686.94</v>
      </c>
      <c r="G38" s="128"/>
      <c r="H38" s="159"/>
      <c r="I38" s="165"/>
      <c r="J38" s="166"/>
      <c r="L38" s="35"/>
    </row>
    <row r="39" spans="1:13" s="129" customFormat="1" ht="29.25" customHeight="1" x14ac:dyDescent="0.25">
      <c r="A39" s="138"/>
      <c r="B39" s="139" t="s">
        <v>143</v>
      </c>
      <c r="C39" s="140"/>
      <c r="D39" s="140"/>
      <c r="E39" s="141"/>
      <c r="F39" s="167">
        <f>SUM(F22:F38)</f>
        <v>9988083.1599999983</v>
      </c>
      <c r="G39" s="168">
        <f>SUM(G22:G36)</f>
        <v>0</v>
      </c>
      <c r="H39" s="168">
        <f>SUM(H22:H37)</f>
        <v>3910476.52</v>
      </c>
      <c r="I39" s="147"/>
      <c r="J39" s="170"/>
      <c r="K39" s="134"/>
      <c r="L39" s="62"/>
      <c r="M39" s="134"/>
    </row>
    <row r="40" spans="1:13" s="129" customFormat="1" ht="29.25" customHeight="1" x14ac:dyDescent="0.25">
      <c r="A40" s="138"/>
      <c r="B40" s="131"/>
      <c r="C40" s="125"/>
      <c r="D40" s="125"/>
      <c r="E40" s="126"/>
      <c r="F40" s="158"/>
      <c r="G40" s="128"/>
      <c r="H40" s="159"/>
      <c r="I40" s="128"/>
      <c r="J40" s="165"/>
      <c r="L40" s="35"/>
    </row>
    <row r="41" spans="1:13" s="129" customFormat="1" ht="29.25" customHeight="1" thickBot="1" x14ac:dyDescent="0.3">
      <c r="A41" s="138"/>
      <c r="B41" s="139" t="s">
        <v>146</v>
      </c>
      <c r="C41" s="140"/>
      <c r="D41" s="140"/>
      <c r="E41" s="141"/>
      <c r="F41" s="171">
        <f>+F39+F18</f>
        <v>38197090.379999995</v>
      </c>
      <c r="G41" s="172">
        <f>+G39+G18</f>
        <v>0</v>
      </c>
      <c r="H41" s="173">
        <f>+H39+H18</f>
        <v>4363059.0599999996</v>
      </c>
      <c r="I41" s="127"/>
      <c r="J41" s="174"/>
      <c r="L41" s="35"/>
    </row>
    <row r="42" spans="1:13" ht="16.5" thickTop="1" thickBot="1" x14ac:dyDescent="0.3">
      <c r="A42" s="10"/>
      <c r="B42" s="11"/>
      <c r="C42" s="12"/>
      <c r="D42" s="12"/>
      <c r="E42" s="13"/>
      <c r="F42" s="24"/>
      <c r="G42" s="10"/>
      <c r="H42" s="23"/>
      <c r="I42" s="24"/>
      <c r="J42" s="90"/>
    </row>
    <row r="43" spans="1:13" x14ac:dyDescent="0.25">
      <c r="J43" s="91"/>
    </row>
    <row r="45" spans="1:13" x14ac:dyDescent="0.25">
      <c r="A45" s="35" t="s">
        <v>128</v>
      </c>
    </row>
    <row r="46" spans="1:13" x14ac:dyDescent="0.25">
      <c r="A46" t="s">
        <v>129</v>
      </c>
    </row>
    <row r="47" spans="1:13" x14ac:dyDescent="0.25">
      <c r="A47" t="s">
        <v>130</v>
      </c>
    </row>
    <row r="48" spans="1:13" x14ac:dyDescent="0.25">
      <c r="A48" t="s">
        <v>131</v>
      </c>
    </row>
    <row r="49" spans="1:8" x14ac:dyDescent="0.25">
      <c r="A49" t="s">
        <v>132</v>
      </c>
    </row>
    <row r="50" spans="1:8" x14ac:dyDescent="0.25">
      <c r="A50" t="s">
        <v>133</v>
      </c>
    </row>
    <row r="51" spans="1:8" x14ac:dyDescent="0.25">
      <c r="F51" s="33"/>
    </row>
    <row r="52" spans="1:8" x14ac:dyDescent="0.25">
      <c r="F52" s="33"/>
    </row>
    <row r="53" spans="1:8" x14ac:dyDescent="0.25">
      <c r="F53" s="33"/>
    </row>
    <row r="54" spans="1:8" x14ac:dyDescent="0.25">
      <c r="H54" s="1"/>
    </row>
  </sheetData>
  <mergeCells count="11">
    <mergeCell ref="B41:E41"/>
    <mergeCell ref="B39:E39"/>
    <mergeCell ref="A3:J3"/>
    <mergeCell ref="A4:J4"/>
    <mergeCell ref="A5:J5"/>
    <mergeCell ref="B9:E9"/>
    <mergeCell ref="B18:E18"/>
    <mergeCell ref="B16:E16"/>
    <mergeCell ref="B35:E35"/>
    <mergeCell ref="B33:E33"/>
    <mergeCell ref="B11:E11"/>
  </mergeCells>
  <phoneticPr fontId="7" type="noConversion"/>
  <pageMargins left="0.70866141732283472" right="0.70866141732283472" top="0.74803149606299213" bottom="0.74803149606299213" header="0.31496062992125984" footer="0.31496062992125984"/>
  <pageSetup scale="57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H39"/>
  <sheetViews>
    <sheetView topLeftCell="A22" workbookViewId="0">
      <selection activeCell="K20" sqref="K20"/>
    </sheetView>
  </sheetViews>
  <sheetFormatPr baseColWidth="10" defaultRowHeight="15" x14ac:dyDescent="0.25"/>
  <cols>
    <col min="5" max="5" width="21.7109375" customWidth="1"/>
    <col min="6" max="6" width="28.28515625" customWidth="1"/>
    <col min="7" max="7" width="14.42578125" bestFit="1" customWidth="1"/>
    <col min="8" max="8" width="4.28515625" customWidth="1"/>
  </cols>
  <sheetData>
    <row r="3" spans="1:8" ht="23.25" x14ac:dyDescent="0.35">
      <c r="A3" s="105" t="s">
        <v>76</v>
      </c>
      <c r="B3" s="105"/>
      <c r="C3" s="105"/>
      <c r="D3" s="105"/>
      <c r="E3" s="105"/>
      <c r="F3" s="105"/>
      <c r="G3" s="105"/>
      <c r="H3" s="105"/>
    </row>
    <row r="4" spans="1:8" ht="18.75" x14ac:dyDescent="0.3">
      <c r="A4" s="106" t="s">
        <v>55</v>
      </c>
      <c r="B4" s="106"/>
      <c r="C4" s="106"/>
      <c r="D4" s="106"/>
      <c r="E4" s="106"/>
      <c r="F4" s="106"/>
      <c r="G4" s="106"/>
      <c r="H4" s="106"/>
    </row>
    <row r="5" spans="1:8" ht="18.75" x14ac:dyDescent="0.3">
      <c r="A5" s="106" t="s">
        <v>142</v>
      </c>
      <c r="B5" s="106"/>
      <c r="C5" s="106"/>
      <c r="D5" s="106"/>
      <c r="E5" s="106"/>
      <c r="F5" s="106"/>
      <c r="G5" s="106"/>
      <c r="H5" s="106"/>
    </row>
    <row r="6" spans="1:8" x14ac:dyDescent="0.25">
      <c r="A6" s="26"/>
      <c r="B6" s="26"/>
      <c r="C6" s="26"/>
      <c r="D6" s="26"/>
      <c r="E6" s="26"/>
      <c r="F6" s="26"/>
      <c r="G6" s="26"/>
    </row>
    <row r="7" spans="1:8" x14ac:dyDescent="0.25">
      <c r="A7" s="26"/>
      <c r="B7" s="26"/>
      <c r="C7" s="26"/>
      <c r="D7" s="26"/>
      <c r="E7" s="26"/>
      <c r="F7" s="26"/>
      <c r="G7" s="26"/>
    </row>
    <row r="8" spans="1:8" x14ac:dyDescent="0.25">
      <c r="A8" s="26"/>
      <c r="B8" s="26"/>
      <c r="C8" s="26"/>
      <c r="D8" s="26"/>
      <c r="E8" s="26"/>
      <c r="F8" s="26"/>
      <c r="G8" s="26"/>
    </row>
    <row r="9" spans="1:8" x14ac:dyDescent="0.25">
      <c r="A9" s="26"/>
      <c r="B9" s="26"/>
      <c r="C9" s="26"/>
      <c r="D9" s="26"/>
      <c r="E9" s="26"/>
      <c r="F9" s="26"/>
      <c r="G9" s="26"/>
    </row>
    <row r="10" spans="1:8" x14ac:dyDescent="0.25">
      <c r="A10" s="41" t="s">
        <v>134</v>
      </c>
      <c r="B10" s="26"/>
      <c r="C10" s="26"/>
      <c r="D10" s="26"/>
      <c r="E10" s="26"/>
      <c r="F10" s="26"/>
      <c r="G10" s="26"/>
    </row>
    <row r="11" spans="1:8" x14ac:dyDescent="0.25">
      <c r="A11" s="41" t="s">
        <v>135</v>
      </c>
      <c r="B11" s="26"/>
      <c r="C11" s="26"/>
      <c r="D11" s="26"/>
      <c r="E11" s="26"/>
      <c r="F11" s="26"/>
      <c r="G11" s="26"/>
    </row>
    <row r="12" spans="1:8" x14ac:dyDescent="0.25">
      <c r="A12" s="26"/>
      <c r="B12" s="26"/>
      <c r="C12" s="26"/>
      <c r="D12" s="26"/>
      <c r="E12" s="26"/>
      <c r="F12" s="26"/>
      <c r="G12" s="26"/>
    </row>
    <row r="13" spans="1:8" x14ac:dyDescent="0.25">
      <c r="A13" s="26"/>
      <c r="B13" s="26"/>
      <c r="C13" s="26"/>
      <c r="D13" s="26"/>
      <c r="E13" s="26"/>
      <c r="F13" s="26"/>
      <c r="G13" s="26"/>
    </row>
    <row r="17" spans="1:8" ht="23.25" x14ac:dyDescent="0.35">
      <c r="A17" s="105" t="s">
        <v>76</v>
      </c>
      <c r="B17" s="105"/>
      <c r="C17" s="105"/>
      <c r="D17" s="105"/>
      <c r="E17" s="105"/>
      <c r="F17" s="105"/>
      <c r="G17" s="105"/>
      <c r="H17" s="105"/>
    </row>
    <row r="18" spans="1:8" ht="18.75" x14ac:dyDescent="0.3">
      <c r="A18" s="106" t="s">
        <v>67</v>
      </c>
      <c r="B18" s="106"/>
      <c r="C18" s="106"/>
      <c r="D18" s="106"/>
      <c r="E18" s="106"/>
      <c r="F18" s="106"/>
      <c r="G18" s="106"/>
      <c r="H18" s="106"/>
    </row>
    <row r="19" spans="1:8" ht="18.75" x14ac:dyDescent="0.3">
      <c r="A19" s="106" t="s">
        <v>142</v>
      </c>
      <c r="B19" s="106"/>
      <c r="C19" s="106"/>
      <c r="D19" s="106"/>
      <c r="E19" s="106"/>
      <c r="F19" s="106"/>
      <c r="G19" s="106"/>
      <c r="H19" s="106"/>
    </row>
    <row r="20" spans="1:8" x14ac:dyDescent="0.25">
      <c r="A20" s="26"/>
      <c r="B20" s="26"/>
      <c r="C20" s="26"/>
      <c r="D20" s="26"/>
      <c r="E20" s="26"/>
      <c r="F20" s="26"/>
      <c r="G20" s="26"/>
    </row>
    <row r="21" spans="1:8" x14ac:dyDescent="0.25">
      <c r="A21" s="26"/>
      <c r="B21" s="26"/>
      <c r="C21" s="26"/>
      <c r="D21" s="26"/>
      <c r="E21" s="26"/>
      <c r="F21" s="26"/>
      <c r="G21" s="26"/>
    </row>
    <row r="22" spans="1:8" x14ac:dyDescent="0.25">
      <c r="A22" s="26"/>
      <c r="B22" s="26"/>
      <c r="C22" s="26"/>
      <c r="D22" s="26"/>
      <c r="E22" s="26"/>
      <c r="F22" s="26"/>
      <c r="G22" s="26"/>
    </row>
    <row r="23" spans="1:8" x14ac:dyDescent="0.25">
      <c r="A23" s="26"/>
      <c r="B23" s="26"/>
      <c r="C23" s="26"/>
      <c r="D23" s="26"/>
      <c r="E23" s="26"/>
      <c r="F23" s="26"/>
      <c r="G23" s="26"/>
    </row>
    <row r="24" spans="1:8" x14ac:dyDescent="0.25">
      <c r="A24" s="41" t="s">
        <v>134</v>
      </c>
      <c r="B24" s="26"/>
      <c r="C24" s="26"/>
      <c r="D24" s="26"/>
      <c r="E24" s="26"/>
      <c r="F24" s="26"/>
      <c r="G24" s="26"/>
    </row>
    <row r="25" spans="1:8" x14ac:dyDescent="0.25">
      <c r="A25" s="41" t="s">
        <v>135</v>
      </c>
      <c r="B25" s="26"/>
      <c r="C25" s="26"/>
      <c r="D25" s="26"/>
      <c r="E25" s="26"/>
      <c r="F25" s="26"/>
      <c r="G25" s="26"/>
    </row>
    <row r="31" spans="1:8" ht="23.25" x14ac:dyDescent="0.35">
      <c r="A31" s="105" t="s">
        <v>76</v>
      </c>
      <c r="B31" s="105"/>
      <c r="C31" s="105"/>
      <c r="D31" s="105"/>
      <c r="E31" s="105"/>
      <c r="F31" s="105"/>
      <c r="G31" s="105"/>
      <c r="H31" s="105"/>
    </row>
    <row r="32" spans="1:8" ht="18.75" x14ac:dyDescent="0.3">
      <c r="A32" s="106" t="s">
        <v>56</v>
      </c>
      <c r="B32" s="106"/>
      <c r="C32" s="106"/>
      <c r="D32" s="106"/>
      <c r="E32" s="106"/>
      <c r="F32" s="106"/>
      <c r="G32" s="106"/>
      <c r="H32" s="106"/>
    </row>
    <row r="33" spans="1:8" ht="18.75" x14ac:dyDescent="0.3">
      <c r="A33" s="106" t="s">
        <v>142</v>
      </c>
      <c r="B33" s="106"/>
      <c r="C33" s="106"/>
      <c r="D33" s="106"/>
      <c r="E33" s="106"/>
      <c r="F33" s="106"/>
      <c r="G33" s="106"/>
      <c r="H33" s="106"/>
    </row>
    <row r="34" spans="1:8" x14ac:dyDescent="0.25">
      <c r="A34" s="26"/>
      <c r="B34" s="26"/>
      <c r="C34" s="26"/>
      <c r="D34" s="26"/>
      <c r="E34" s="26"/>
      <c r="F34" s="26"/>
      <c r="G34" s="26"/>
    </row>
    <row r="35" spans="1:8" x14ac:dyDescent="0.25">
      <c r="A35" s="26"/>
      <c r="B35" s="26"/>
      <c r="C35" s="26"/>
      <c r="D35" s="26"/>
      <c r="E35" s="26"/>
      <c r="F35" s="26"/>
      <c r="G35" s="26"/>
    </row>
    <row r="36" spans="1:8" x14ac:dyDescent="0.25">
      <c r="A36" s="26"/>
      <c r="B36" s="26"/>
      <c r="C36" s="26"/>
      <c r="D36" s="26"/>
      <c r="E36" s="26"/>
      <c r="F36" s="26"/>
      <c r="G36" s="26"/>
    </row>
    <row r="37" spans="1:8" x14ac:dyDescent="0.25">
      <c r="A37" s="26"/>
      <c r="B37" s="26"/>
      <c r="C37" s="26"/>
      <c r="D37" s="26"/>
      <c r="E37" s="26"/>
      <c r="F37" s="26"/>
      <c r="G37" s="26"/>
    </row>
    <row r="38" spans="1:8" x14ac:dyDescent="0.25">
      <c r="A38" s="41" t="s">
        <v>134</v>
      </c>
      <c r="B38" s="26"/>
      <c r="C38" s="26"/>
      <c r="D38" s="26"/>
      <c r="E38" s="26"/>
      <c r="F38" s="26"/>
      <c r="G38" s="26"/>
    </row>
    <row r="39" spans="1:8" x14ac:dyDescent="0.25">
      <c r="A39" s="41" t="s">
        <v>135</v>
      </c>
      <c r="B39" s="26"/>
      <c r="C39" s="26"/>
      <c r="D39" s="26"/>
      <c r="E39" s="26"/>
      <c r="F39" s="26"/>
      <c r="G39" s="26"/>
    </row>
  </sheetData>
  <mergeCells count="9">
    <mergeCell ref="A32:H32"/>
    <mergeCell ref="A33:H33"/>
    <mergeCell ref="A19:H19"/>
    <mergeCell ref="A18:H18"/>
    <mergeCell ref="A3:H3"/>
    <mergeCell ref="A4:H4"/>
    <mergeCell ref="A5:H5"/>
    <mergeCell ref="A17:H17"/>
    <mergeCell ref="A31:H31"/>
  </mergeCells>
  <phoneticPr fontId="7" type="noConversion"/>
  <pageMargins left="0.7" right="0.7" top="0.75" bottom="0.75" header="0.3" footer="0.3"/>
  <pageSetup scale="72" fitToHeight="0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M25"/>
  <sheetViews>
    <sheetView topLeftCell="A10" workbookViewId="0">
      <selection activeCell="A12" sqref="A12:XFD18"/>
    </sheetView>
  </sheetViews>
  <sheetFormatPr baseColWidth="10" defaultRowHeight="15" x14ac:dyDescent="0.25"/>
  <cols>
    <col min="5" max="5" width="21.140625" customWidth="1"/>
    <col min="6" max="6" width="14.42578125" style="72" bestFit="1" customWidth="1"/>
    <col min="7" max="10" width="14.42578125" customWidth="1"/>
    <col min="11" max="11" width="12.42578125" bestFit="1" customWidth="1"/>
    <col min="12" max="12" width="13.140625" bestFit="1" customWidth="1"/>
  </cols>
  <sheetData>
    <row r="3" spans="1:13" ht="23.25" x14ac:dyDescent="0.35">
      <c r="A3" s="105" t="s">
        <v>76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3" ht="18.75" x14ac:dyDescent="0.3">
      <c r="A4" s="106" t="s">
        <v>44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3" ht="18.75" x14ac:dyDescent="0.3">
      <c r="A5" s="106" t="s">
        <v>142</v>
      </c>
      <c r="B5" s="106"/>
      <c r="C5" s="106"/>
      <c r="D5" s="106"/>
      <c r="E5" s="106"/>
      <c r="F5" s="106"/>
      <c r="G5" s="106"/>
      <c r="H5" s="106"/>
      <c r="I5" s="106"/>
      <c r="J5" s="106"/>
    </row>
    <row r="6" spans="1:13" ht="18.75" x14ac:dyDescent="0.3">
      <c r="A6" s="27"/>
      <c r="B6" s="27"/>
      <c r="C6" s="27"/>
      <c r="D6" s="27"/>
      <c r="E6" s="27"/>
      <c r="F6" s="69"/>
      <c r="G6" s="27"/>
      <c r="H6" s="27"/>
      <c r="I6" s="27"/>
      <c r="J6" s="27"/>
    </row>
    <row r="7" spans="1:13" ht="18.75" x14ac:dyDescent="0.3">
      <c r="A7" s="27"/>
      <c r="B7" s="27"/>
      <c r="C7" s="27"/>
      <c r="D7" s="27"/>
      <c r="E7" s="27"/>
      <c r="F7" s="69"/>
      <c r="G7" s="27"/>
      <c r="H7" s="27"/>
      <c r="I7" s="27"/>
      <c r="J7" s="27"/>
    </row>
    <row r="8" spans="1:13" ht="15.75" thickBot="1" x14ac:dyDescent="0.3">
      <c r="A8" s="26"/>
      <c r="B8" s="26"/>
      <c r="C8" s="26"/>
      <c r="D8" s="26"/>
      <c r="E8" s="26"/>
      <c r="F8" s="26"/>
      <c r="G8" s="26"/>
      <c r="H8" s="26"/>
      <c r="I8" s="26"/>
      <c r="J8" s="26"/>
    </row>
    <row r="9" spans="1:13" ht="15.75" thickBot="1" x14ac:dyDescent="0.3">
      <c r="A9" s="178" t="s">
        <v>1</v>
      </c>
      <c r="B9" s="179" t="s">
        <v>49</v>
      </c>
      <c r="C9" s="180"/>
      <c r="D9" s="180"/>
      <c r="E9" s="181"/>
      <c r="F9" s="182" t="s">
        <v>25</v>
      </c>
      <c r="G9" s="183" t="s">
        <v>24</v>
      </c>
      <c r="H9" s="184"/>
      <c r="I9" s="184"/>
      <c r="J9" s="185"/>
    </row>
    <row r="10" spans="1:13" ht="26.25" customHeight="1" thickBot="1" x14ac:dyDescent="0.3">
      <c r="A10" s="186"/>
      <c r="B10" s="187"/>
      <c r="C10" s="188"/>
      <c r="D10" s="188"/>
      <c r="E10" s="189"/>
      <c r="F10" s="190"/>
      <c r="G10" s="191" t="s">
        <v>20</v>
      </c>
      <c r="H10" s="192" t="s">
        <v>21</v>
      </c>
      <c r="I10" s="191" t="s">
        <v>22</v>
      </c>
      <c r="J10" s="192" t="s">
        <v>23</v>
      </c>
    </row>
    <row r="11" spans="1:13" x14ac:dyDescent="0.25">
      <c r="A11" s="138"/>
      <c r="B11" s="131"/>
      <c r="C11" s="125"/>
      <c r="D11" s="125"/>
      <c r="E11" s="126"/>
      <c r="F11" s="158"/>
      <c r="G11" s="193"/>
      <c r="H11" s="159"/>
      <c r="I11" s="193"/>
      <c r="J11" s="193"/>
    </row>
    <row r="12" spans="1:13" s="201" customFormat="1" ht="42.75" customHeight="1" x14ac:dyDescent="0.25">
      <c r="A12" s="194"/>
      <c r="B12" s="195" t="s">
        <v>45</v>
      </c>
      <c r="C12" s="196"/>
      <c r="D12" s="196"/>
      <c r="E12" s="197"/>
      <c r="F12" s="198"/>
      <c r="G12" s="199"/>
      <c r="H12" s="200"/>
      <c r="I12" s="199"/>
      <c r="J12" s="199"/>
    </row>
    <row r="13" spans="1:13" s="201" customFormat="1" ht="42.75" customHeight="1" x14ac:dyDescent="0.25">
      <c r="A13" s="202">
        <v>2111</v>
      </c>
      <c r="B13" s="203" t="s">
        <v>46</v>
      </c>
      <c r="C13" s="196"/>
      <c r="D13" s="196"/>
      <c r="E13" s="197"/>
      <c r="F13" s="198">
        <v>25797.9</v>
      </c>
      <c r="G13" s="204">
        <v>0</v>
      </c>
      <c r="H13" s="198">
        <v>0</v>
      </c>
      <c r="I13" s="204">
        <v>18797.900000000001</v>
      </c>
      <c r="J13" s="204">
        <v>7000</v>
      </c>
      <c r="K13" s="205"/>
      <c r="L13" s="205"/>
    </row>
    <row r="14" spans="1:13" s="201" customFormat="1" ht="42.75" customHeight="1" x14ac:dyDescent="0.25">
      <c r="A14" s="202">
        <v>2112</v>
      </c>
      <c r="B14" s="203" t="s">
        <v>47</v>
      </c>
      <c r="C14" s="196"/>
      <c r="D14" s="196"/>
      <c r="E14" s="197"/>
      <c r="F14" s="198">
        <v>1013796.01</v>
      </c>
      <c r="G14" s="204">
        <v>821524.39</v>
      </c>
      <c r="H14" s="206">
        <v>45172.18</v>
      </c>
      <c r="I14" s="204">
        <v>133739.53</v>
      </c>
      <c r="J14" s="204">
        <v>13359.91</v>
      </c>
      <c r="K14" s="205"/>
      <c r="L14" s="205"/>
      <c r="M14" s="205"/>
    </row>
    <row r="15" spans="1:13" s="201" customFormat="1" ht="42.75" customHeight="1" x14ac:dyDescent="0.25">
      <c r="A15" s="202">
        <v>2115</v>
      </c>
      <c r="B15" s="203" t="s">
        <v>74</v>
      </c>
      <c r="C15" s="196"/>
      <c r="D15" s="196"/>
      <c r="E15" s="197"/>
      <c r="F15" s="198">
        <f>16500+17146+32027.3</f>
        <v>65673.3</v>
      </c>
      <c r="G15" s="204">
        <v>0</v>
      </c>
      <c r="H15" s="198">
        <v>65121.599999999999</v>
      </c>
      <c r="I15" s="204">
        <v>0</v>
      </c>
      <c r="J15" s="204">
        <v>551.70000000000005</v>
      </c>
      <c r="K15" s="205"/>
      <c r="L15" s="205"/>
      <c r="M15" s="205"/>
    </row>
    <row r="16" spans="1:13" s="201" customFormat="1" ht="42.75" customHeight="1" x14ac:dyDescent="0.25">
      <c r="A16" s="202">
        <v>2117</v>
      </c>
      <c r="B16" s="203" t="s">
        <v>65</v>
      </c>
      <c r="C16" s="196"/>
      <c r="D16" s="196"/>
      <c r="E16" s="197"/>
      <c r="F16" s="198">
        <v>218985.48</v>
      </c>
      <c r="G16" s="204">
        <v>745390</v>
      </c>
      <c r="H16" s="198">
        <v>0</v>
      </c>
      <c r="I16" s="204">
        <v>0</v>
      </c>
      <c r="J16" s="204">
        <v>-526404.52</v>
      </c>
      <c r="K16" s="205"/>
      <c r="L16" s="205"/>
      <c r="M16" s="205"/>
    </row>
    <row r="17" spans="1:13" s="201" customFormat="1" ht="42.75" customHeight="1" x14ac:dyDescent="0.25">
      <c r="A17" s="202">
        <v>2119</v>
      </c>
      <c r="B17" s="203" t="s">
        <v>48</v>
      </c>
      <c r="C17" s="196"/>
      <c r="D17" s="196"/>
      <c r="E17" s="197"/>
      <c r="F17" s="198">
        <v>25622.959999999999</v>
      </c>
      <c r="G17" s="204">
        <v>0</v>
      </c>
      <c r="H17" s="204">
        <v>0</v>
      </c>
      <c r="I17" s="204">
        <v>18544</v>
      </c>
      <c r="J17" s="204">
        <f>240.32+6838.64</f>
        <v>7078.96</v>
      </c>
      <c r="K17" s="205"/>
      <c r="L17" s="205"/>
    </row>
    <row r="18" spans="1:13" s="201" customFormat="1" ht="42.75" customHeight="1" thickBot="1" x14ac:dyDescent="0.3">
      <c r="A18" s="194"/>
      <c r="B18" s="207" t="s">
        <v>143</v>
      </c>
      <c r="C18" s="208"/>
      <c r="D18" s="208"/>
      <c r="E18" s="209"/>
      <c r="F18" s="210">
        <f>SUM(F13:F17)</f>
        <v>1349875.65</v>
      </c>
      <c r="G18" s="210">
        <f>SUM(G13:G17)</f>
        <v>1566914.3900000001</v>
      </c>
      <c r="H18" s="211">
        <f>SUM(H13:H17)</f>
        <v>110293.78</v>
      </c>
      <c r="I18" s="210">
        <f>SUM(I13:I17)</f>
        <v>171081.43</v>
      </c>
      <c r="J18" s="210">
        <f>SUM(J13:J17)</f>
        <v>-498413.95</v>
      </c>
      <c r="K18" s="205"/>
      <c r="L18" s="205"/>
      <c r="M18" s="212"/>
    </row>
    <row r="19" spans="1:13" ht="15.75" thickTop="1" x14ac:dyDescent="0.25">
      <c r="A19" s="138"/>
      <c r="B19" s="131"/>
      <c r="C19" s="125"/>
      <c r="D19" s="125"/>
      <c r="E19" s="126"/>
      <c r="F19" s="158"/>
      <c r="G19" s="161"/>
      <c r="H19" s="158"/>
      <c r="I19" s="161"/>
      <c r="J19" s="161"/>
      <c r="K19" s="1"/>
    </row>
    <row r="20" spans="1:13" x14ac:dyDescent="0.25">
      <c r="A20" s="138"/>
      <c r="B20" s="131"/>
      <c r="C20" s="125"/>
      <c r="D20" s="125"/>
      <c r="E20" s="126"/>
      <c r="F20" s="158"/>
      <c r="G20" s="161"/>
      <c r="H20" s="158"/>
      <c r="I20" s="161"/>
      <c r="J20" s="161"/>
      <c r="K20" s="1"/>
    </row>
    <row r="21" spans="1:13" ht="15.75" thickBot="1" x14ac:dyDescent="0.3">
      <c r="A21" s="10"/>
      <c r="B21" s="11"/>
      <c r="C21" s="12"/>
      <c r="D21" s="12"/>
      <c r="E21" s="13"/>
      <c r="F21" s="24"/>
      <c r="G21" s="10"/>
      <c r="H21" s="23"/>
      <c r="I21" s="24"/>
      <c r="J21" s="24"/>
    </row>
    <row r="24" spans="1:13" x14ac:dyDescent="0.25">
      <c r="F24" s="75"/>
    </row>
    <row r="25" spans="1:13" x14ac:dyDescent="0.25">
      <c r="F25" s="75"/>
    </row>
  </sheetData>
  <mergeCells count="8">
    <mergeCell ref="B18:E18"/>
    <mergeCell ref="A3:J3"/>
    <mergeCell ref="A4:J4"/>
    <mergeCell ref="A5:J5"/>
    <mergeCell ref="A9:A10"/>
    <mergeCell ref="B9:E10"/>
    <mergeCell ref="F9:F10"/>
    <mergeCell ref="G9:J9"/>
  </mergeCells>
  <phoneticPr fontId="7" type="noConversion"/>
  <pageMargins left="0.7" right="0.7" top="0.75" bottom="0.75" header="0.3" footer="0.3"/>
  <pageSetup scale="65" fitToHeight="0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J49"/>
  <sheetViews>
    <sheetView topLeftCell="A19" workbookViewId="0">
      <selection activeCell="A28" sqref="A28:XFD35"/>
    </sheetView>
  </sheetViews>
  <sheetFormatPr baseColWidth="10" defaultRowHeight="15" x14ac:dyDescent="0.25"/>
  <cols>
    <col min="1" max="1" width="15.42578125" customWidth="1"/>
    <col min="2" max="2" width="16.42578125" customWidth="1"/>
    <col min="3" max="3" width="14.140625" customWidth="1"/>
    <col min="4" max="4" width="13.28515625" customWidth="1"/>
    <col min="5" max="5" width="29.85546875" customWidth="1"/>
    <col min="6" max="6" width="18.5703125" customWidth="1"/>
    <col min="10" max="10" width="18.7109375" bestFit="1" customWidth="1"/>
  </cols>
  <sheetData>
    <row r="3" spans="1:7" ht="23.25" x14ac:dyDescent="0.35">
      <c r="A3" s="105" t="s">
        <v>76</v>
      </c>
      <c r="B3" s="105"/>
      <c r="C3" s="105"/>
      <c r="D3" s="105"/>
      <c r="E3" s="105"/>
      <c r="F3" s="105"/>
      <c r="G3" s="105"/>
    </row>
    <row r="4" spans="1:7" ht="18.75" x14ac:dyDescent="0.3">
      <c r="A4" s="106" t="s">
        <v>60</v>
      </c>
      <c r="B4" s="106"/>
      <c r="C4" s="106"/>
      <c r="D4" s="106"/>
      <c r="E4" s="106"/>
      <c r="F4" s="106"/>
      <c r="G4" s="106"/>
    </row>
    <row r="5" spans="1:7" ht="18.75" x14ac:dyDescent="0.3">
      <c r="A5" s="106" t="s">
        <v>61</v>
      </c>
      <c r="B5" s="106"/>
      <c r="C5" s="106"/>
      <c r="D5" s="106"/>
      <c r="E5" s="106"/>
      <c r="F5" s="106"/>
      <c r="G5" s="106"/>
    </row>
    <row r="6" spans="1:7" ht="18.75" x14ac:dyDescent="0.3">
      <c r="A6" s="106" t="s">
        <v>142</v>
      </c>
      <c r="B6" s="106"/>
      <c r="C6" s="106"/>
      <c r="D6" s="106"/>
      <c r="E6" s="106"/>
      <c r="F6" s="106"/>
      <c r="G6" s="106"/>
    </row>
    <row r="7" spans="1:7" x14ac:dyDescent="0.25">
      <c r="A7" s="26"/>
      <c r="B7" s="26"/>
      <c r="C7" s="26"/>
      <c r="D7" s="26"/>
      <c r="E7" s="26"/>
      <c r="F7" s="26"/>
    </row>
    <row r="8" spans="1:7" x14ac:dyDescent="0.25">
      <c r="A8" s="26"/>
      <c r="B8" s="26"/>
      <c r="C8" s="26"/>
      <c r="D8" s="26"/>
      <c r="E8" s="26"/>
      <c r="F8" s="26"/>
    </row>
    <row r="9" spans="1:7" x14ac:dyDescent="0.25">
      <c r="A9" s="41" t="s">
        <v>134</v>
      </c>
      <c r="B9" s="26"/>
      <c r="C9" s="26"/>
      <c r="D9" s="26"/>
      <c r="E9" s="26"/>
      <c r="F9" s="26"/>
    </row>
    <row r="10" spans="1:7" x14ac:dyDescent="0.25">
      <c r="A10" s="41" t="s">
        <v>135</v>
      </c>
      <c r="B10" s="26"/>
      <c r="C10" s="26"/>
      <c r="D10" s="26"/>
      <c r="E10" s="26"/>
      <c r="F10" s="26"/>
    </row>
    <row r="11" spans="1:7" x14ac:dyDescent="0.25">
      <c r="A11" s="26"/>
      <c r="B11" s="26"/>
      <c r="C11" s="26"/>
      <c r="D11" s="26"/>
      <c r="E11" s="26"/>
      <c r="F11" s="26"/>
    </row>
    <row r="12" spans="1:7" x14ac:dyDescent="0.25">
      <c r="A12" s="26"/>
      <c r="B12" s="26"/>
      <c r="C12" s="26"/>
      <c r="D12" s="26"/>
      <c r="E12" s="26"/>
      <c r="F12" s="26"/>
    </row>
    <row r="13" spans="1:7" x14ac:dyDescent="0.25">
      <c r="A13" s="26"/>
      <c r="B13" s="26"/>
      <c r="C13" s="26"/>
      <c r="D13" s="26"/>
      <c r="E13" s="26"/>
      <c r="F13" s="26"/>
    </row>
    <row r="14" spans="1:7" x14ac:dyDescent="0.25">
      <c r="A14" s="26"/>
      <c r="B14" s="26"/>
      <c r="C14" s="26"/>
      <c r="D14" s="26"/>
      <c r="E14" s="26"/>
      <c r="F14" s="26"/>
    </row>
    <row r="15" spans="1:7" x14ac:dyDescent="0.25">
      <c r="A15" s="26"/>
      <c r="B15" s="26"/>
      <c r="C15" s="26"/>
      <c r="D15" s="26"/>
      <c r="E15" s="26"/>
      <c r="F15" s="26"/>
    </row>
    <row r="16" spans="1:7" x14ac:dyDescent="0.25">
      <c r="A16" s="26"/>
      <c r="B16" s="26"/>
      <c r="C16" s="26"/>
      <c r="D16" s="26"/>
      <c r="E16" s="26"/>
      <c r="F16" s="26"/>
    </row>
    <row r="19" spans="1:10" ht="23.25" x14ac:dyDescent="0.35">
      <c r="A19" s="105" t="s">
        <v>76</v>
      </c>
      <c r="B19" s="105"/>
      <c r="C19" s="105"/>
      <c r="D19" s="105"/>
      <c r="E19" s="105"/>
      <c r="F19" s="105"/>
      <c r="G19" s="105"/>
    </row>
    <row r="20" spans="1:10" ht="18.75" x14ac:dyDescent="0.3">
      <c r="A20" s="106" t="s">
        <v>63</v>
      </c>
      <c r="B20" s="106"/>
      <c r="C20" s="106"/>
      <c r="D20" s="106"/>
      <c r="E20" s="106"/>
      <c r="F20" s="106"/>
      <c r="G20" s="106"/>
    </row>
    <row r="21" spans="1:10" ht="18.75" x14ac:dyDescent="0.3">
      <c r="A21" s="106" t="s">
        <v>62</v>
      </c>
      <c r="B21" s="106"/>
      <c r="C21" s="106"/>
      <c r="D21" s="106"/>
      <c r="E21" s="106"/>
      <c r="F21" s="106"/>
      <c r="G21" s="106"/>
    </row>
    <row r="22" spans="1:10" ht="18.75" x14ac:dyDescent="0.3">
      <c r="A22" s="106" t="s">
        <v>142</v>
      </c>
      <c r="B22" s="106"/>
      <c r="C22" s="106"/>
      <c r="D22" s="106"/>
      <c r="E22" s="106"/>
      <c r="F22" s="106"/>
      <c r="G22" s="106"/>
    </row>
    <row r="23" spans="1:10" x14ac:dyDescent="0.25">
      <c r="A23" s="26"/>
      <c r="B23" s="26"/>
      <c r="C23" s="26"/>
      <c r="D23" s="26"/>
      <c r="E23" s="26"/>
      <c r="F23" s="26"/>
    </row>
    <row r="24" spans="1:10" x14ac:dyDescent="0.25">
      <c r="A24" s="26"/>
      <c r="B24" s="26"/>
      <c r="C24" s="26"/>
      <c r="D24" s="26"/>
      <c r="E24" s="26"/>
      <c r="F24" s="26"/>
    </row>
    <row r="25" spans="1:10" ht="15.75" thickBot="1" x14ac:dyDescent="0.3">
      <c r="A25" s="3"/>
      <c r="B25" s="3"/>
      <c r="C25" s="3"/>
      <c r="D25" s="3"/>
      <c r="E25" s="3"/>
      <c r="F25" s="3"/>
    </row>
    <row r="26" spans="1:10" ht="15.75" thickBot="1" x14ac:dyDescent="0.3">
      <c r="A26" s="213" t="s">
        <v>1</v>
      </c>
      <c r="B26" s="183" t="s">
        <v>49</v>
      </c>
      <c r="C26" s="184"/>
      <c r="D26" s="184"/>
      <c r="E26" s="185"/>
      <c r="F26" s="214" t="s">
        <v>2</v>
      </c>
    </row>
    <row r="27" spans="1:10" x14ac:dyDescent="0.25">
      <c r="A27" s="138"/>
      <c r="B27" s="131"/>
      <c r="C27" s="125"/>
      <c r="D27" s="125"/>
      <c r="E27" s="126"/>
      <c r="F27" s="215"/>
    </row>
    <row r="28" spans="1:10" s="201" customFormat="1" ht="42.75" customHeight="1" x14ac:dyDescent="0.25">
      <c r="A28" s="221">
        <v>213</v>
      </c>
      <c r="B28" s="195" t="s">
        <v>66</v>
      </c>
      <c r="C28" s="196"/>
      <c r="D28" s="196"/>
      <c r="E28" s="197"/>
      <c r="F28" s="222"/>
    </row>
    <row r="29" spans="1:10" s="201" customFormat="1" ht="42.75" customHeight="1" x14ac:dyDescent="0.25">
      <c r="A29" s="202">
        <v>21311</v>
      </c>
      <c r="B29" s="203" t="s">
        <v>69</v>
      </c>
      <c r="C29" s="196"/>
      <c r="D29" s="196"/>
      <c r="E29" s="197"/>
      <c r="F29" s="222">
        <v>1758214.34</v>
      </c>
    </row>
    <row r="30" spans="1:10" s="201" customFormat="1" ht="42.75" customHeight="1" thickBot="1" x14ac:dyDescent="0.3">
      <c r="A30" s="194"/>
      <c r="B30" s="207" t="s">
        <v>143</v>
      </c>
      <c r="C30" s="208"/>
      <c r="D30" s="208"/>
      <c r="E30" s="209"/>
      <c r="F30" s="210">
        <f>SUM(F29:F29)</f>
        <v>1758214.34</v>
      </c>
      <c r="I30" s="223"/>
      <c r="J30" s="212"/>
    </row>
    <row r="31" spans="1:10" s="201" customFormat="1" ht="42.75" customHeight="1" thickTop="1" x14ac:dyDescent="0.25">
      <c r="A31" s="194"/>
      <c r="B31" s="203"/>
      <c r="C31" s="196"/>
      <c r="D31" s="196"/>
      <c r="E31" s="197"/>
      <c r="F31" s="222"/>
    </row>
    <row r="32" spans="1:10" s="201" customFormat="1" ht="42.75" customHeight="1" x14ac:dyDescent="0.25">
      <c r="A32" s="221">
        <v>219</v>
      </c>
      <c r="B32" s="224" t="s">
        <v>75</v>
      </c>
      <c r="C32" s="225"/>
      <c r="D32" s="225"/>
      <c r="E32" s="226"/>
      <c r="F32" s="227"/>
      <c r="H32" s="205"/>
    </row>
    <row r="33" spans="1:10" s="201" customFormat="1" ht="42.75" customHeight="1" x14ac:dyDescent="0.25">
      <c r="A33" s="202">
        <v>2191</v>
      </c>
      <c r="B33" s="228" t="s">
        <v>73</v>
      </c>
      <c r="C33" s="196"/>
      <c r="D33" s="196"/>
      <c r="E33" s="197"/>
      <c r="F33" s="222">
        <v>28667.27</v>
      </c>
    </row>
    <row r="34" spans="1:10" s="201" customFormat="1" ht="42.75" customHeight="1" x14ac:dyDescent="0.25">
      <c r="A34" s="202">
        <v>2199</v>
      </c>
      <c r="B34" s="228" t="s">
        <v>110</v>
      </c>
      <c r="C34" s="196"/>
      <c r="D34" s="196"/>
      <c r="E34" s="197"/>
      <c r="F34" s="222">
        <v>0.03</v>
      </c>
    </row>
    <row r="35" spans="1:10" s="201" customFormat="1" ht="42.75" customHeight="1" thickBot="1" x14ac:dyDescent="0.3">
      <c r="A35" s="194"/>
      <c r="B35" s="207" t="s">
        <v>143</v>
      </c>
      <c r="C35" s="208"/>
      <c r="D35" s="208"/>
      <c r="E35" s="209"/>
      <c r="F35" s="229">
        <f>SUM(F33:F34)</f>
        <v>28667.3</v>
      </c>
      <c r="I35" s="223"/>
      <c r="J35" s="212"/>
    </row>
    <row r="36" spans="1:10" ht="16.5" thickTop="1" thickBot="1" x14ac:dyDescent="0.3">
      <c r="A36" s="216"/>
      <c r="B36" s="217"/>
      <c r="C36" s="218" t="s">
        <v>15</v>
      </c>
      <c r="D36" s="218"/>
      <c r="E36" s="219"/>
      <c r="F36" s="220"/>
    </row>
    <row r="37" spans="1:10" x14ac:dyDescent="0.25">
      <c r="F37" s="72"/>
    </row>
    <row r="47" spans="1:10" x14ac:dyDescent="0.25">
      <c r="F47" s="1"/>
    </row>
    <row r="48" spans="1:10" x14ac:dyDescent="0.25">
      <c r="F48" s="1"/>
    </row>
    <row r="49" spans="6:6" x14ac:dyDescent="0.25">
      <c r="F49" s="1"/>
    </row>
  </sheetData>
  <mergeCells count="11">
    <mergeCell ref="A21:G21"/>
    <mergeCell ref="A22:G22"/>
    <mergeCell ref="A5:G5"/>
    <mergeCell ref="B35:E35"/>
    <mergeCell ref="B30:E30"/>
    <mergeCell ref="B26:E26"/>
    <mergeCell ref="A3:G3"/>
    <mergeCell ref="A4:G4"/>
    <mergeCell ref="A6:G6"/>
    <mergeCell ref="A19:G19"/>
    <mergeCell ref="A20:G20"/>
  </mergeCells>
  <phoneticPr fontId="7" type="noConversion"/>
  <pageMargins left="0.7" right="0.7" top="0.75" bottom="0.75" header="0.3" footer="0.3"/>
  <pageSetup scale="69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NOTA ESF-01</vt:lpstr>
      <vt:lpstr>NOTA ESF-02</vt:lpstr>
      <vt:lpstr>NOTA ESF-03</vt:lpstr>
      <vt:lpstr>NOTA ESF-04 Y ESF-05</vt:lpstr>
      <vt:lpstr>NOTA ESF-06 Y ESF-07</vt:lpstr>
      <vt:lpstr>NOTA ESF-08</vt:lpstr>
      <vt:lpstr>NOTA ESF-09, ESF-10 Y ESF-11</vt:lpstr>
      <vt:lpstr>NOTA ESF-12</vt:lpstr>
      <vt:lpstr>NOTA ESF-13 Y ESF-14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</cp:lastModifiedBy>
  <cp:lastPrinted>2019-01-30T22:11:42Z</cp:lastPrinted>
  <dcterms:created xsi:type="dcterms:W3CDTF">2015-09-05T17:09:52Z</dcterms:created>
  <dcterms:modified xsi:type="dcterms:W3CDTF">2019-01-30T22:12:18Z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