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RESPALDO 2018\CIERRE MENSUAL\2018\AGF 4to TRIM 2018\PRESENTACION\II. Información Presupuestaria\"/>
    </mc:Choice>
  </mc:AlternateContent>
  <bookViews>
    <workbookView xWindow="360" yWindow="405" windowWidth="28275" windowHeight="12300"/>
  </bookViews>
  <sheets>
    <sheet name="EAE COG" sheetId="1" r:id="rId1"/>
  </sheets>
  <definedNames>
    <definedName name="_xlnm.Print_Area" localSheetId="0">'EAE COG'!$B$1:$I$81</definedName>
  </definedNames>
  <calcPr calcId="152511"/>
</workbook>
</file>

<file path=xl/calcChain.xml><?xml version="1.0" encoding="utf-8"?>
<calcChain xmlns="http://schemas.openxmlformats.org/spreadsheetml/2006/main">
  <c r="F80" i="1" l="1"/>
  <c r="I80" i="1" s="1"/>
  <c r="F79" i="1"/>
  <c r="I79" i="1" s="1"/>
  <c r="F78" i="1"/>
  <c r="I78" i="1" s="1"/>
  <c r="F77" i="1"/>
  <c r="I77" i="1" s="1"/>
  <c r="F76" i="1"/>
  <c r="I76" i="1" s="1"/>
  <c r="F75" i="1"/>
  <c r="I75" i="1" s="1"/>
  <c r="F74" i="1"/>
  <c r="I74" i="1" s="1"/>
  <c r="F72" i="1"/>
  <c r="I72" i="1" s="1"/>
  <c r="F71" i="1"/>
  <c r="I71" i="1" s="1"/>
  <c r="F70" i="1"/>
  <c r="I70" i="1" s="1"/>
  <c r="I69" i="1" s="1"/>
  <c r="F68" i="1"/>
  <c r="I68" i="1" s="1"/>
  <c r="F67" i="1"/>
  <c r="I67" i="1" s="1"/>
  <c r="F66" i="1"/>
  <c r="I66" i="1" s="1"/>
  <c r="F65" i="1"/>
  <c r="I65" i="1" s="1"/>
  <c r="F64" i="1"/>
  <c r="I64" i="1" s="1"/>
  <c r="F63" i="1"/>
  <c r="I63" i="1" s="1"/>
  <c r="F62" i="1"/>
  <c r="I62" i="1" s="1"/>
  <c r="F60" i="1"/>
  <c r="I60" i="1" s="1"/>
  <c r="F59" i="1"/>
  <c r="F57" i="1" s="1"/>
  <c r="F58" i="1"/>
  <c r="I58" i="1" s="1"/>
  <c r="F56" i="1"/>
  <c r="I56" i="1" s="1"/>
  <c r="F55" i="1"/>
  <c r="I55" i="1" s="1"/>
  <c r="F54" i="1"/>
  <c r="I54" i="1" s="1"/>
  <c r="F53" i="1"/>
  <c r="I53" i="1" s="1"/>
  <c r="F52" i="1"/>
  <c r="I52" i="1" s="1"/>
  <c r="F51" i="1"/>
  <c r="I51" i="1" s="1"/>
  <c r="F50" i="1"/>
  <c r="I50" i="1" s="1"/>
  <c r="F49" i="1"/>
  <c r="I49" i="1" s="1"/>
  <c r="F48" i="1"/>
  <c r="I48" i="1" s="1"/>
  <c r="F46" i="1"/>
  <c r="I46" i="1" s="1"/>
  <c r="F45" i="1"/>
  <c r="I45" i="1" s="1"/>
  <c r="F44" i="1"/>
  <c r="I44" i="1" s="1"/>
  <c r="F43" i="1"/>
  <c r="I43" i="1" s="1"/>
  <c r="F42" i="1"/>
  <c r="I42" i="1" s="1"/>
  <c r="F41" i="1"/>
  <c r="I41" i="1" s="1"/>
  <c r="F40" i="1"/>
  <c r="I40" i="1" s="1"/>
  <c r="F39" i="1"/>
  <c r="I39" i="1" s="1"/>
  <c r="F38" i="1"/>
  <c r="I38" i="1" s="1"/>
  <c r="F36" i="1"/>
  <c r="I36" i="1" s="1"/>
  <c r="F35" i="1"/>
  <c r="I35" i="1" s="1"/>
  <c r="F34" i="1"/>
  <c r="I34" i="1" s="1"/>
  <c r="F33" i="1"/>
  <c r="I33" i="1" s="1"/>
  <c r="F32" i="1"/>
  <c r="I32" i="1" s="1"/>
  <c r="F31" i="1"/>
  <c r="I31" i="1" s="1"/>
  <c r="F30" i="1"/>
  <c r="I30" i="1" s="1"/>
  <c r="F29" i="1"/>
  <c r="F28" i="1"/>
  <c r="I28" i="1" s="1"/>
  <c r="F26" i="1"/>
  <c r="I26" i="1" s="1"/>
  <c r="F25" i="1"/>
  <c r="I25" i="1" s="1"/>
  <c r="F24" i="1"/>
  <c r="I24" i="1" s="1"/>
  <c r="I23" i="1"/>
  <c r="F23" i="1"/>
  <c r="F22" i="1"/>
  <c r="I22" i="1" s="1"/>
  <c r="F21" i="1"/>
  <c r="I21" i="1" s="1"/>
  <c r="F20" i="1"/>
  <c r="I20" i="1" s="1"/>
  <c r="F19" i="1"/>
  <c r="I19" i="1" s="1"/>
  <c r="F18" i="1"/>
  <c r="I18" i="1" s="1"/>
  <c r="F16" i="1"/>
  <c r="I16" i="1" s="1"/>
  <c r="F15" i="1"/>
  <c r="I15" i="1" s="1"/>
  <c r="F14" i="1"/>
  <c r="I14" i="1" s="1"/>
  <c r="F13" i="1"/>
  <c r="I13" i="1" s="1"/>
  <c r="F12" i="1"/>
  <c r="I12" i="1" s="1"/>
  <c r="F11" i="1"/>
  <c r="I10" i="1"/>
  <c r="F10" i="1"/>
  <c r="H73" i="1"/>
  <c r="G73" i="1"/>
  <c r="E73" i="1"/>
  <c r="H69" i="1"/>
  <c r="G69" i="1"/>
  <c r="E69" i="1"/>
  <c r="H61" i="1"/>
  <c r="G61" i="1"/>
  <c r="E61" i="1"/>
  <c r="H57" i="1"/>
  <c r="G57" i="1"/>
  <c r="E57" i="1"/>
  <c r="H47" i="1"/>
  <c r="G47" i="1"/>
  <c r="E47" i="1"/>
  <c r="H37" i="1"/>
  <c r="G37" i="1"/>
  <c r="E37" i="1"/>
  <c r="H27" i="1"/>
  <c r="G27" i="1"/>
  <c r="E27" i="1"/>
  <c r="H17" i="1"/>
  <c r="G17" i="1"/>
  <c r="E17" i="1"/>
  <c r="H9" i="1"/>
  <c r="G9" i="1"/>
  <c r="E9" i="1"/>
  <c r="D73" i="1"/>
  <c r="D69" i="1"/>
  <c r="D61" i="1"/>
  <c r="D57" i="1"/>
  <c r="D47" i="1"/>
  <c r="D37" i="1"/>
  <c r="D27" i="1"/>
  <c r="D17" i="1"/>
  <c r="D9" i="1"/>
  <c r="D81" i="1" l="1"/>
  <c r="F37" i="1"/>
  <c r="F27" i="1"/>
  <c r="E81" i="1"/>
  <c r="F9" i="1"/>
  <c r="I73" i="1"/>
  <c r="F73" i="1"/>
  <c r="F69" i="1"/>
  <c r="I61" i="1"/>
  <c r="F61" i="1"/>
  <c r="I59" i="1"/>
  <c r="I57" i="1" s="1"/>
  <c r="I47" i="1"/>
  <c r="F47" i="1"/>
  <c r="I37" i="1"/>
  <c r="I29" i="1"/>
  <c r="I27" i="1" s="1"/>
  <c r="H81" i="1"/>
  <c r="G81" i="1"/>
  <c r="I17" i="1"/>
  <c r="F17" i="1"/>
  <c r="I11" i="1"/>
  <c r="I9" i="1" s="1"/>
  <c r="F81" i="1" l="1"/>
  <c r="I81" i="1"/>
</calcChain>
</file>

<file path=xl/sharedStrings.xml><?xml version="1.0" encoding="utf-8"?>
<sst xmlns="http://schemas.openxmlformats.org/spreadsheetml/2006/main" count="92" uniqueCount="92">
  <si>
    <t>Estado Analítico del Ejercicio del Presupuesto de Egresos</t>
  </si>
  <si>
    <t>Clasificación por Objeto del Gasto (Capítulo y Concepto)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</si>
  <si>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</si>
  <si>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</si>
  <si>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</si>
  <si>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</si>
  <si>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</si>
  <si>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</si>
  <si>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</si>
  <si>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</si>
  <si>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</si>
  <si>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</si>
  <si>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</si>
  <si>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</si>
  <si>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</si>
  <si>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</si>
  <si>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</si>
  <si>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</si>
  <si>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</si>
  <si>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</si>
  <si>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</si>
  <si>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</si>
  <si>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</si>
  <si>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</si>
  <si>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</si>
  <si>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</si>
  <si>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</si>
  <si>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</si>
  <si>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</si>
  <si>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</si>
  <si>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</si>
  <si>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</si>
  <si>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</si>
  <si>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</si>
  <si>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</si>
  <si>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</si>
  <si>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</si>
  <si>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</si>
  <si>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</si>
  <si>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</si>
  <si>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</si>
  <si>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</si>
  <si>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</si>
  <si>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</si>
  <si>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</si>
  <si>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</si>
  <si>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</si>
  <si>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</si>
  <si>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</si>
  <si>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</si>
  <si>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</si>
  <si>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</si>
  <si>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</si>
  <si>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</si>
  <si>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</si>
  <si>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</si>
  <si>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</si>
  <si>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</si>
  <si>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</si>
  <si>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</si>
  <si>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</si>
  <si>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</si>
  <si>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</si>
  <si>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</si>
  <si>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</si>
  <si>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</si>
  <si>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</si>
  <si>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</si>
  <si>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</si>
  <si>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</si>
  <si>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</si>
  <si>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</si>
  <si>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</si>
  <si>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</si>
  <si>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</si>
  <si>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</si>
  <si>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</si>
  <si>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</si>
  <si>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</si>
  <si>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</si>
  <si>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</si>
  <si>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</si>
  <si>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</si>
  <si>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</si>
  <si>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Gasto</t>
  </si>
  <si>
    <t>1</t>
  </si>
  <si>
    <t>2</t>
  </si>
  <si>
    <t>4</t>
  </si>
  <si>
    <t>5</t>
  </si>
  <si>
    <t>Del 01 de enero al 31 de diciembre de 2018</t>
  </si>
  <si>
    <t>ASEC_EAEPECOG_4toTRIM_F3</t>
  </si>
  <si>
    <t>Municipio de Piedras Negras Coahuila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</si>
</sst>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80A]#,##0.00"/>
  </numFmts>
  <fonts count="7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1"/>
      <color theme="0"/>
      <name val="Calibri"/>
      <family val="2"/>
      <scheme val="minor"/>
    </font>
    <font>
      <b/>
      <sz val="9"/>
      <color theme="1"/>
      <name val="Arial"/>
      <family val="2"/>
    </font>
    <font>
      <sz val="9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3" fillId="0" borderId="4" xfId="0" applyFont="1" applyBorder="1" applyAlignment="1">
      <alignment horizontal="justify" vertical="center" wrapText="1"/>
    </xf>
    <xf numFmtId="0" fontId="3" fillId="0" borderId="15" xfId="0" applyFont="1" applyBorder="1" applyAlignment="1">
      <alignment horizontal="justify" vertical="center" wrapText="1"/>
    </xf>
    <xf numFmtId="0" fontId="3" fillId="0" borderId="6" xfId="0" applyFont="1" applyBorder="1" applyAlignment="1">
      <alignment horizontal="justify" vertical="center" wrapText="1"/>
    </xf>
    <xf numFmtId="0" fontId="3" fillId="0" borderId="13" xfId="0" applyFont="1" applyBorder="1" applyAlignment="1">
      <alignment horizontal="justify" vertical="center" wrapText="1"/>
    </xf>
    <xf numFmtId="4" fontId="3" fillId="4" borderId="15" xfId="0" applyNumberFormat="1" applyFont="1" applyFill="1" applyBorder="1" applyAlignment="1">
      <alignment horizontal="right" vertical="center" wrapText="1"/>
    </xf>
    <xf numFmtId="4" fontId="2" fillId="4" borderId="11" xfId="0" applyNumberFormat="1" applyFont="1" applyFill="1" applyBorder="1" applyAlignment="1">
      <alignment horizontal="right" vertical="center" wrapText="1"/>
    </xf>
    <xf numFmtId="4" fontId="2" fillId="4" borderId="15" xfId="0" applyNumberFormat="1" applyFont="1" applyFill="1" applyBorder="1" applyAlignment="1">
      <alignment horizontal="right" vertical="center" wrapText="1"/>
    </xf>
    <xf numFmtId="0" fontId="5" fillId="0" borderId="0" xfId="0" applyFont="1"/>
    <xf numFmtId="0" fontId="4" fillId="0" borderId="0" xfId="0" applyFont="1"/>
    <xf numFmtId="49" fontId="2" fillId="3" borderId="13" xfId="0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justify" vertical="center" wrapText="1"/>
    </xf>
    <xf numFmtId="164" fontId="6" fillId="0" borderId="18" xfId="0" applyNumberFormat="1" applyFont="1" applyBorder="1" applyAlignment="1">
      <alignment vertical="top"/>
    </xf>
    <xf numFmtId="4" fontId="3" fillId="4" borderId="18" xfId="0" applyNumberFormat="1" applyFont="1" applyFill="1" applyBorder="1" applyAlignment="1">
      <alignment horizontal="right" vertical="center" wrapText="1"/>
    </xf>
    <xf numFmtId="4" fontId="2" fillId="4" borderId="18" xfId="0" applyNumberFormat="1" applyFont="1" applyFill="1" applyBorder="1" applyAlignment="1">
      <alignment horizontal="right"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0" xfId="0" applyFont="1" applyBorder="1" applyAlignment="1">
      <alignment horizontal="justify" vertical="center" wrapText="1"/>
    </xf>
    <xf numFmtId="0" fontId="2" fillId="4" borderId="16" xfId="0" applyFont="1" applyFill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3" xfId="0" applyFont="1" applyBorder="1" applyAlignment="1">
      <alignment horizontal="justify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/>
    </xf>
    <xf numFmtId="49" fontId="2" fillId="3" borderId="3" xfId="0" applyNumberFormat="1" applyFont="1" applyFill="1" applyBorder="1" applyAlignment="1">
      <alignment horizontal="center" vertical="center"/>
    </xf>
    <xf numFmtId="49" fontId="2" fillId="3" borderId="4" xfId="0" applyNumberFormat="1" applyFont="1" applyFill="1" applyBorder="1" applyAlignment="1">
      <alignment horizontal="center" vertical="center"/>
    </xf>
    <xf numFmtId="49" fontId="2" fillId="3" borderId="5" xfId="0" applyNumberFormat="1" applyFont="1" applyFill="1" applyBorder="1" applyAlignment="1">
      <alignment horizontal="center" vertical="center"/>
    </xf>
    <xf numFmtId="49" fontId="2" fillId="3" borderId="6" xfId="0" applyNumberFormat="1" applyFont="1" applyFill="1" applyBorder="1" applyAlignment="1">
      <alignment horizontal="center" vertical="center"/>
    </xf>
    <xf numFmtId="49" fontId="2" fillId="3" borderId="8" xfId="0" applyNumberFormat="1" applyFont="1" applyFill="1" applyBorder="1" applyAlignment="1">
      <alignment horizontal="center" vertical="center"/>
    </xf>
    <xf numFmtId="49" fontId="2" fillId="3" borderId="9" xfId="0" applyNumberFormat="1" applyFont="1" applyFill="1" applyBorder="1" applyAlignment="1">
      <alignment horizontal="center" vertical="center" wrapText="1"/>
    </xf>
    <xf numFmtId="49" fontId="2" fillId="3" borderId="10" xfId="0" applyNumberFormat="1" applyFont="1" applyFill="1" applyBorder="1" applyAlignment="1">
      <alignment horizontal="center" vertical="center" wrapText="1"/>
    </xf>
    <xf numFmtId="49" fontId="2" fillId="3" borderId="11" xfId="0" applyNumberFormat="1" applyFont="1" applyFill="1" applyBorder="1" applyAlignment="1">
      <alignment horizontal="center" vertical="center" wrapText="1"/>
    </xf>
    <xf numFmtId="49" fontId="2" fillId="3" borderId="12" xfId="0" applyNumberFormat="1" applyFont="1" applyFill="1" applyBorder="1" applyAlignment="1">
      <alignment horizontal="center" vertical="center" wrapText="1"/>
    </xf>
    <xf numFmtId="49" fontId="2" fillId="3" borderId="14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0</xdr:row>
      <xdr:rowOff>0</xdr:rowOff>
    </xdr:from>
    <xdr:to>
      <xdr:col>8</xdr:col>
      <xdr:colOff>1047751</xdr:colOff>
      <xdr:row>0</xdr:row>
      <xdr:rowOff>1225636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5E9244EB-C32F-4AD3-B60E-7BDD52A6D81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92" t="9722" r="3646" b="76528"/>
        <a:stretch/>
      </xdr:blipFill>
      <xdr:spPr>
        <a:xfrm>
          <a:off x="52918" y="0"/>
          <a:ext cx="10911416" cy="1225636"/>
        </a:xfrm>
        <a:prstGeom prst="rect">
          <a:avLst/>
        </a:prstGeom>
      </xdr:spPr>
    </xdr:pic>
    <xdr:clientData/>
  </xdr:twoCellAnchor>
  <xdr:oneCellAnchor>
    <xdr:from>
      <xdr:col>4</xdr:col>
      <xdr:colOff>328067</xdr:colOff>
      <xdr:row>0</xdr:row>
      <xdr:rowOff>158750</xdr:rowOff>
    </xdr:from>
    <xdr:ext cx="4867936" cy="855940"/>
    <xdr:sp macro="" textlink="">
      <xdr:nvSpPr>
        <xdr:cNvPr id="3" name="CuadroTexto 2">
          <a:extLst>
            <a:ext uri="{FF2B5EF4-FFF2-40B4-BE49-F238E27FC236}">
              <a16:creationId xmlns="" xmlns:a16="http://schemas.microsoft.com/office/drawing/2014/main" id="{EF15E80F-916D-433B-AE54-1000AEC2DD6B}"/>
            </a:ext>
          </a:extLst>
        </xdr:cNvPr>
        <xdr:cNvSpPr txBox="1"/>
      </xdr:nvSpPr>
      <xdr:spPr>
        <a:xfrm>
          <a:off x="6011317" y="158750"/>
          <a:ext cx="4867936" cy="8559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s-MX" sz="1800">
              <a:latin typeface="Bahnschrift" panose="020B0502040204020203" pitchFamily="34" charset="0"/>
            </a:rPr>
            <a:t>Municipio de Piedras Negras</a:t>
          </a:r>
          <a:r>
            <a:rPr lang="es-MX" sz="1800" baseline="0">
              <a:latin typeface="Bahnschrift" panose="020B0502040204020203" pitchFamily="34" charset="0"/>
            </a:rPr>
            <a:t> Coahuila</a:t>
          </a:r>
        </a:p>
        <a:p>
          <a:pPr algn="ctr"/>
          <a:r>
            <a:rPr lang="es-MX" sz="1400" baseline="0">
              <a:latin typeface="Bahnschrift" panose="020B0502040204020203" pitchFamily="34" charset="0"/>
            </a:rPr>
            <a:t>Informe de Avance de Gestión Financiera 4° Trimestre 2018</a:t>
          </a:r>
          <a:endParaRPr lang="es-MX" sz="1400">
            <a:latin typeface="Bahnschrift" panose="020B0502040204020203" pitchFamily="34" charset="0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81"/>
  <sheetViews>
    <sheetView showGridLines="0" tabSelected="1" zoomScale="90" zoomScaleNormal="90" workbookViewId="0">
      <selection activeCell="H24" sqref="H24"/>
    </sheetView>
  </sheetViews>
  <sheetFormatPr baseColWidth="10" defaultColWidth="11.42578125" defaultRowHeight="12" x14ac:dyDescent="0.2"/>
  <cols>
    <col min="1" max="1" width="0.85546875" style="1" customWidth="1"/>
    <col min="2" max="2" width="3.140625" style="1" customWidth="1"/>
    <col min="3" max="3" width="65.42578125" style="1" customWidth="1"/>
    <col min="4" max="9" width="15.85546875" style="1" customWidth="1"/>
    <col min="10" max="16384" width="11.42578125" style="1"/>
  </cols>
  <sheetData>
    <row r="1" spans="2:11" ht="99.95" customHeight="1" thickBot="1" x14ac:dyDescent="0.25"/>
    <row r="2" spans="2:11" ht="15" x14ac:dyDescent="0.25">
      <c r="B2" s="22" t="s">
        <v>91</v>
      </c>
      <c r="C2" s="23"/>
      <c r="D2" s="23"/>
      <c r="E2" s="23"/>
      <c r="F2" s="23"/>
      <c r="G2" s="23"/>
      <c r="H2" s="23"/>
      <c r="I2" s="24"/>
      <c r="K2" s="10" t="s">
        <v>90</v>
      </c>
    </row>
    <row r="3" spans="2:11" x14ac:dyDescent="0.2">
      <c r="B3" s="25" t="s">
        <v>0</v>
      </c>
      <c r="C3" s="26"/>
      <c r="D3" s="26"/>
      <c r="E3" s="26"/>
      <c r="F3" s="26"/>
      <c r="G3" s="26"/>
      <c r="H3" s="26"/>
      <c r="I3" s="27"/>
    </row>
    <row r="4" spans="2:11" x14ac:dyDescent="0.2">
      <c r="B4" s="25" t="s">
        <v>1</v>
      </c>
      <c r="C4" s="26"/>
      <c r="D4" s="26"/>
      <c r="E4" s="26"/>
      <c r="F4" s="26"/>
      <c r="G4" s="26"/>
      <c r="H4" s="26"/>
      <c r="I4" s="27"/>
    </row>
    <row r="5" spans="2:11" ht="12.75" thickBot="1" x14ac:dyDescent="0.25">
      <c r="B5" s="28" t="s">
        <v>89</v>
      </c>
      <c r="C5" s="29"/>
      <c r="D5" s="29"/>
      <c r="E5" s="29"/>
      <c r="F5" s="29"/>
      <c r="G5" s="29"/>
      <c r="H5" s="29"/>
      <c r="I5" s="30"/>
    </row>
    <row r="6" spans="2:11" ht="12.75" thickBot="1" x14ac:dyDescent="0.25">
      <c r="B6" s="31" t="s">
        <v>2</v>
      </c>
      <c r="C6" s="32"/>
      <c r="D6" s="37" t="s">
        <v>3</v>
      </c>
      <c r="E6" s="38"/>
      <c r="F6" s="38"/>
      <c r="G6" s="38"/>
      <c r="H6" s="39"/>
      <c r="I6" s="40" t="s">
        <v>4</v>
      </c>
    </row>
    <row r="7" spans="2:11" ht="24.75" thickBot="1" x14ac:dyDescent="0.25">
      <c r="B7" s="33"/>
      <c r="C7" s="34"/>
      <c r="D7" s="11" t="s">
        <v>5</v>
      </c>
      <c r="E7" s="11" t="s">
        <v>6</v>
      </c>
      <c r="F7" s="11" t="s">
        <v>7</v>
      </c>
      <c r="G7" s="11" t="s">
        <v>8</v>
      </c>
      <c r="H7" s="11" t="s">
        <v>9</v>
      </c>
      <c r="I7" s="41"/>
    </row>
    <row r="8" spans="2:11" ht="12.75" thickBot="1" x14ac:dyDescent="0.25">
      <c r="B8" s="35"/>
      <c r="C8" s="36"/>
      <c r="D8" s="11" t="s">
        <v>85</v>
      </c>
      <c r="E8" s="11" t="s">
        <v>86</v>
      </c>
      <c r="F8" s="11" t="s">
        <v>10</v>
      </c>
      <c r="G8" s="11" t="s">
        <v>87</v>
      </c>
      <c r="H8" s="11" t="s">
        <v>88</v>
      </c>
      <c r="I8" s="11" t="s">
        <v>11</v>
      </c>
    </row>
    <row r="9" spans="2:11" s="9" customFormat="1" x14ac:dyDescent="0.2">
      <c r="B9" s="20" t="s">
        <v>12</v>
      </c>
      <c r="C9" s="21"/>
      <c r="D9" s="8">
        <f>SUM(D10:D16)</f>
        <v>151755504.04200003</v>
      </c>
      <c r="E9" s="8">
        <f t="shared" ref="E9:I9" si="0">SUM(E10:E16)</f>
        <v>47753111.980000004</v>
      </c>
      <c r="F9" s="8">
        <f t="shared" si="0"/>
        <v>199508616.02200001</v>
      </c>
      <c r="G9" s="8">
        <f t="shared" si="0"/>
        <v>171089970.47999999</v>
      </c>
      <c r="H9" s="8">
        <f t="shared" si="0"/>
        <v>171089970.47999999</v>
      </c>
      <c r="I9" s="8">
        <f t="shared" si="0"/>
        <v>28418645.542000003</v>
      </c>
    </row>
    <row r="10" spans="2:11" x14ac:dyDescent="0.2">
      <c r="B10" s="2"/>
      <c r="C10" s="12" t="s">
        <v>13</v>
      </c>
      <c r="D10" s="13">
        <v>119976127.85520001</v>
      </c>
      <c r="E10" s="13">
        <v>32744255.48</v>
      </c>
      <c r="F10" s="14">
        <f>+D10+E10</f>
        <v>152720383.33520001</v>
      </c>
      <c r="G10" s="13">
        <v>135668751.46000001</v>
      </c>
      <c r="H10" s="13">
        <v>135668751.46000001</v>
      </c>
      <c r="I10" s="14">
        <f>+F10-G10</f>
        <v>17051631.875200003</v>
      </c>
    </row>
    <row r="11" spans="2:11" x14ac:dyDescent="0.2">
      <c r="B11" s="2"/>
      <c r="C11" s="12" t="s">
        <v>14</v>
      </c>
      <c r="D11" s="13">
        <v>5785032.8424000004</v>
      </c>
      <c r="E11" s="13">
        <v>1469586</v>
      </c>
      <c r="F11" s="14">
        <f t="shared" ref="F11:F16" si="1">+D11+E11</f>
        <v>7254618.8424000004</v>
      </c>
      <c r="G11" s="13">
        <v>4373527</v>
      </c>
      <c r="H11" s="13">
        <v>4373527</v>
      </c>
      <c r="I11" s="14">
        <f t="shared" ref="I11:I16" si="2">+F11-G11</f>
        <v>2881091.8424000004</v>
      </c>
    </row>
    <row r="12" spans="2:11" x14ac:dyDescent="0.2">
      <c r="B12" s="2"/>
      <c r="C12" s="12" t="s">
        <v>15</v>
      </c>
      <c r="D12" s="13">
        <v>15162364.986</v>
      </c>
      <c r="E12" s="13">
        <v>5488396.0999999996</v>
      </c>
      <c r="F12" s="14">
        <f t="shared" si="1"/>
        <v>20650761.085999999</v>
      </c>
      <c r="G12" s="13">
        <v>16715768.449999999</v>
      </c>
      <c r="H12" s="13">
        <v>16715768.449999999</v>
      </c>
      <c r="I12" s="14">
        <f t="shared" si="2"/>
        <v>3934992.6359999999</v>
      </c>
    </row>
    <row r="13" spans="2:11" x14ac:dyDescent="0.2">
      <c r="B13" s="2"/>
      <c r="C13" s="12" t="s">
        <v>16</v>
      </c>
      <c r="D13" s="13">
        <v>7344434.7396</v>
      </c>
      <c r="E13" s="13">
        <v>4505173</v>
      </c>
      <c r="F13" s="14">
        <f t="shared" si="1"/>
        <v>11849607.739599999</v>
      </c>
      <c r="G13" s="13">
        <v>8785366.3499999996</v>
      </c>
      <c r="H13" s="13">
        <v>8785366.3499999996</v>
      </c>
      <c r="I13" s="14">
        <f t="shared" si="2"/>
        <v>3064241.3895999994</v>
      </c>
    </row>
    <row r="14" spans="2:11" x14ac:dyDescent="0.2">
      <c r="B14" s="2"/>
      <c r="C14" s="12" t="s">
        <v>17</v>
      </c>
      <c r="D14" s="13">
        <v>3487543.6187999998</v>
      </c>
      <c r="E14" s="13">
        <v>3545701.4</v>
      </c>
      <c r="F14" s="14">
        <f t="shared" si="1"/>
        <v>7033245.0187999997</v>
      </c>
      <c r="G14" s="13">
        <v>5546557.2199999997</v>
      </c>
      <c r="H14" s="13">
        <v>5546557.2199999997</v>
      </c>
      <c r="I14" s="14">
        <f t="shared" si="2"/>
        <v>1486687.7988</v>
      </c>
    </row>
    <row r="15" spans="2:11" x14ac:dyDescent="0.2">
      <c r="B15" s="2"/>
      <c r="C15" s="12" t="s">
        <v>18</v>
      </c>
      <c r="D15" s="14">
        <v>0</v>
      </c>
      <c r="E15" s="14">
        <v>0</v>
      </c>
      <c r="F15" s="14">
        <f t="shared" si="1"/>
        <v>0</v>
      </c>
      <c r="G15" s="14">
        <v>0</v>
      </c>
      <c r="H15" s="14">
        <v>0</v>
      </c>
      <c r="I15" s="14">
        <f t="shared" si="2"/>
        <v>0</v>
      </c>
    </row>
    <row r="16" spans="2:11" x14ac:dyDescent="0.2">
      <c r="B16" s="2"/>
      <c r="C16" s="12" t="s">
        <v>19</v>
      </c>
      <c r="D16" s="14">
        <v>0</v>
      </c>
      <c r="E16" s="14">
        <v>0</v>
      </c>
      <c r="F16" s="14">
        <f t="shared" si="1"/>
        <v>0</v>
      </c>
      <c r="G16" s="14">
        <v>0</v>
      </c>
      <c r="H16" s="14">
        <v>0</v>
      </c>
      <c r="I16" s="14">
        <f t="shared" si="2"/>
        <v>0</v>
      </c>
    </row>
    <row r="17" spans="2:9" s="9" customFormat="1" x14ac:dyDescent="0.2">
      <c r="B17" s="16" t="s">
        <v>20</v>
      </c>
      <c r="C17" s="17"/>
      <c r="D17" s="15">
        <f>SUM(D18:D26)</f>
        <v>31005922.793999996</v>
      </c>
      <c r="E17" s="15">
        <f t="shared" ref="E17:I17" si="3">SUM(E18:E26)</f>
        <v>24147938.129999995</v>
      </c>
      <c r="F17" s="15">
        <f t="shared" si="3"/>
        <v>55153860.924000002</v>
      </c>
      <c r="G17" s="15">
        <f t="shared" si="3"/>
        <v>46922098.36999999</v>
      </c>
      <c r="H17" s="15">
        <f t="shared" si="3"/>
        <v>41789633.629999995</v>
      </c>
      <c r="I17" s="15">
        <f t="shared" si="3"/>
        <v>8231762.5539999986</v>
      </c>
    </row>
    <row r="18" spans="2:9" x14ac:dyDescent="0.2">
      <c r="B18" s="2"/>
      <c r="C18" s="12" t="s">
        <v>21</v>
      </c>
      <c r="D18" s="13">
        <v>2322971.9556</v>
      </c>
      <c r="E18" s="13">
        <v>2518397.56</v>
      </c>
      <c r="F18" s="14">
        <f>+D18+E18</f>
        <v>4841369.5155999996</v>
      </c>
      <c r="G18" s="13">
        <v>3812329.28</v>
      </c>
      <c r="H18" s="13">
        <v>3179528.09</v>
      </c>
      <c r="I18" s="14">
        <f>+F18-G18</f>
        <v>1029040.2355999998</v>
      </c>
    </row>
    <row r="19" spans="2:9" x14ac:dyDescent="0.2">
      <c r="B19" s="2"/>
      <c r="C19" s="12" t="s">
        <v>22</v>
      </c>
      <c r="D19" s="13">
        <v>1471783.3080000002</v>
      </c>
      <c r="E19" s="13">
        <v>573372</v>
      </c>
      <c r="F19" s="14">
        <f t="shared" ref="F19:F26" si="4">+D19+E19</f>
        <v>2045155.3080000002</v>
      </c>
      <c r="G19" s="13">
        <v>1433425.15</v>
      </c>
      <c r="H19" s="13">
        <v>1400919.15</v>
      </c>
      <c r="I19" s="14">
        <f t="shared" ref="I19:I26" si="5">+F19-G19</f>
        <v>611730.15800000029</v>
      </c>
    </row>
    <row r="20" spans="2:9" x14ac:dyDescent="0.2">
      <c r="B20" s="2"/>
      <c r="C20" s="12" t="s">
        <v>23</v>
      </c>
      <c r="D20" s="14">
        <v>0</v>
      </c>
      <c r="E20" s="14">
        <v>0</v>
      </c>
      <c r="F20" s="14">
        <f t="shared" si="4"/>
        <v>0</v>
      </c>
      <c r="G20" s="14">
        <v>0</v>
      </c>
      <c r="H20" s="14">
        <v>0</v>
      </c>
      <c r="I20" s="14">
        <f t="shared" si="5"/>
        <v>0</v>
      </c>
    </row>
    <row r="21" spans="2:9" x14ac:dyDescent="0.2">
      <c r="B21" s="2"/>
      <c r="C21" s="12" t="s">
        <v>24</v>
      </c>
      <c r="D21" s="13">
        <v>3826630.9295999999</v>
      </c>
      <c r="E21" s="13">
        <v>920117</v>
      </c>
      <c r="F21" s="14">
        <f t="shared" si="4"/>
        <v>4746747.9296000004</v>
      </c>
      <c r="G21" s="13">
        <v>1481603.67</v>
      </c>
      <c r="H21" s="13">
        <v>1445300.31</v>
      </c>
      <c r="I21" s="14">
        <f t="shared" si="5"/>
        <v>3265144.2596000005</v>
      </c>
    </row>
    <row r="22" spans="2:9" x14ac:dyDescent="0.2">
      <c r="B22" s="2"/>
      <c r="C22" s="12" t="s">
        <v>25</v>
      </c>
      <c r="D22" s="13">
        <v>1550865.4356</v>
      </c>
      <c r="E22" s="13">
        <v>-587998</v>
      </c>
      <c r="F22" s="14">
        <f t="shared" si="4"/>
        <v>962867.43559999997</v>
      </c>
      <c r="G22" s="13">
        <v>492233.84</v>
      </c>
      <c r="H22" s="13">
        <v>415448.85</v>
      </c>
      <c r="I22" s="14">
        <f t="shared" si="5"/>
        <v>470633.59559999994</v>
      </c>
    </row>
    <row r="23" spans="2:9" x14ac:dyDescent="0.2">
      <c r="B23" s="2"/>
      <c r="C23" s="12" t="s">
        <v>26</v>
      </c>
      <c r="D23" s="13">
        <v>19028000.6664</v>
      </c>
      <c r="E23" s="13">
        <v>18756123.5</v>
      </c>
      <c r="F23" s="14">
        <f t="shared" si="4"/>
        <v>37784124.1664</v>
      </c>
      <c r="G23" s="13">
        <v>36140272.280000001</v>
      </c>
      <c r="H23" s="13">
        <v>31876073.609999999</v>
      </c>
      <c r="I23" s="14">
        <f t="shared" si="5"/>
        <v>1643851.8863999993</v>
      </c>
    </row>
    <row r="24" spans="2:9" x14ac:dyDescent="0.2">
      <c r="B24" s="2"/>
      <c r="C24" s="12" t="s">
        <v>27</v>
      </c>
      <c r="D24" s="13">
        <v>2126637.6011999999</v>
      </c>
      <c r="E24" s="13">
        <v>896880.99</v>
      </c>
      <c r="F24" s="14">
        <f t="shared" si="4"/>
        <v>3023518.5911999997</v>
      </c>
      <c r="G24" s="13">
        <v>2278333.62</v>
      </c>
      <c r="H24" s="13">
        <v>2264519.5</v>
      </c>
      <c r="I24" s="14">
        <f t="shared" si="5"/>
        <v>745184.97119999956</v>
      </c>
    </row>
    <row r="25" spans="2:9" x14ac:dyDescent="0.2">
      <c r="B25" s="2"/>
      <c r="C25" s="12" t="s">
        <v>28</v>
      </c>
      <c r="D25" s="13">
        <v>0</v>
      </c>
      <c r="E25" s="13">
        <v>710032.08</v>
      </c>
      <c r="F25" s="14">
        <f t="shared" si="4"/>
        <v>710032.08</v>
      </c>
      <c r="G25" s="13">
        <v>689470.48</v>
      </c>
      <c r="H25" s="13">
        <v>689470.48</v>
      </c>
      <c r="I25" s="14">
        <f t="shared" si="5"/>
        <v>20561.599999999977</v>
      </c>
    </row>
    <row r="26" spans="2:9" x14ac:dyDescent="0.2">
      <c r="B26" s="2"/>
      <c r="C26" s="12" t="s">
        <v>29</v>
      </c>
      <c r="D26" s="13">
        <v>679032.89760000003</v>
      </c>
      <c r="E26" s="13">
        <v>361013</v>
      </c>
      <c r="F26" s="14">
        <f t="shared" si="4"/>
        <v>1040045.8976</v>
      </c>
      <c r="G26" s="13">
        <v>594430.05000000005</v>
      </c>
      <c r="H26" s="13">
        <v>518373.64</v>
      </c>
      <c r="I26" s="14">
        <f t="shared" si="5"/>
        <v>445615.84759999998</v>
      </c>
    </row>
    <row r="27" spans="2:9" s="9" customFormat="1" x14ac:dyDescent="0.2">
      <c r="B27" s="16" t="s">
        <v>30</v>
      </c>
      <c r="C27" s="17"/>
      <c r="D27" s="15">
        <f>SUM(D28:D36)</f>
        <v>181098392.0952</v>
      </c>
      <c r="E27" s="15">
        <f t="shared" ref="E27:I27" si="6">SUM(E28:E36)</f>
        <v>50771750.549999997</v>
      </c>
      <c r="F27" s="15">
        <f t="shared" si="6"/>
        <v>231870142.64520001</v>
      </c>
      <c r="G27" s="15">
        <f t="shared" si="6"/>
        <v>209146567.18000001</v>
      </c>
      <c r="H27" s="15">
        <f t="shared" si="6"/>
        <v>204880237.44999999</v>
      </c>
      <c r="I27" s="15">
        <f t="shared" si="6"/>
        <v>22723575.465200011</v>
      </c>
    </row>
    <row r="28" spans="2:9" x14ac:dyDescent="0.2">
      <c r="B28" s="2"/>
      <c r="C28" s="12" t="s">
        <v>31</v>
      </c>
      <c r="D28" s="13">
        <v>60130472.623200007</v>
      </c>
      <c r="E28" s="13">
        <v>-6821821.1500000004</v>
      </c>
      <c r="F28" s="14">
        <f t="shared" ref="F28:F36" si="7">+D28+E28</f>
        <v>53308651.473200008</v>
      </c>
      <c r="G28" s="13">
        <v>50607443.899999999</v>
      </c>
      <c r="H28" s="13">
        <v>50572613.899999999</v>
      </c>
      <c r="I28" s="14">
        <f t="shared" ref="I28:I36" si="8">+F28-G28</f>
        <v>2701207.5732000098</v>
      </c>
    </row>
    <row r="29" spans="2:9" x14ac:dyDescent="0.2">
      <c r="B29" s="2"/>
      <c r="C29" s="12" t="s">
        <v>32</v>
      </c>
      <c r="D29" s="13">
        <v>17365474.721999999</v>
      </c>
      <c r="E29" s="13">
        <v>813817.3</v>
      </c>
      <c r="F29" s="14">
        <f t="shared" si="7"/>
        <v>18179292.022</v>
      </c>
      <c r="G29" s="13">
        <v>9678264.8699999992</v>
      </c>
      <c r="H29" s="13">
        <v>9670724.8699999992</v>
      </c>
      <c r="I29" s="14">
        <f t="shared" si="8"/>
        <v>8501027.1520000007</v>
      </c>
    </row>
    <row r="30" spans="2:9" x14ac:dyDescent="0.2">
      <c r="B30" s="2"/>
      <c r="C30" s="12" t="s">
        <v>33</v>
      </c>
      <c r="D30" s="13">
        <v>14547589.575600002</v>
      </c>
      <c r="E30" s="13">
        <v>12133214.199999999</v>
      </c>
      <c r="F30" s="14">
        <f t="shared" si="7"/>
        <v>26680803.775600001</v>
      </c>
      <c r="G30" s="13">
        <v>22390927.579999998</v>
      </c>
      <c r="H30" s="13">
        <v>22343117.18</v>
      </c>
      <c r="I30" s="14">
        <f t="shared" si="8"/>
        <v>4289876.195600003</v>
      </c>
    </row>
    <row r="31" spans="2:9" x14ac:dyDescent="0.2">
      <c r="B31" s="2"/>
      <c r="C31" s="12" t="s">
        <v>34</v>
      </c>
      <c r="D31" s="13">
        <v>3191673.2220000001</v>
      </c>
      <c r="E31" s="13">
        <v>1878206</v>
      </c>
      <c r="F31" s="14">
        <f t="shared" si="7"/>
        <v>5069879.2220000001</v>
      </c>
      <c r="G31" s="13">
        <v>4215386.76</v>
      </c>
      <c r="H31" s="13">
        <v>4212450.8</v>
      </c>
      <c r="I31" s="14">
        <f t="shared" si="8"/>
        <v>854492.46200000029</v>
      </c>
    </row>
    <row r="32" spans="2:9" x14ac:dyDescent="0.2">
      <c r="B32" s="2"/>
      <c r="C32" s="12" t="s">
        <v>35</v>
      </c>
      <c r="D32" s="13">
        <v>45467913.772799999</v>
      </c>
      <c r="E32" s="13">
        <v>6392037.5</v>
      </c>
      <c r="F32" s="14">
        <f t="shared" si="7"/>
        <v>51859951.272799999</v>
      </c>
      <c r="G32" s="13">
        <v>47705538.100000001</v>
      </c>
      <c r="H32" s="13">
        <v>45416590.119999997</v>
      </c>
      <c r="I32" s="14">
        <f t="shared" si="8"/>
        <v>4154413.172799997</v>
      </c>
    </row>
    <row r="33" spans="2:9" x14ac:dyDescent="0.2">
      <c r="B33" s="2"/>
      <c r="C33" s="12" t="s">
        <v>36</v>
      </c>
      <c r="D33" s="13">
        <v>16608696.080399999</v>
      </c>
      <c r="E33" s="13">
        <v>8178500</v>
      </c>
      <c r="F33" s="14">
        <f t="shared" si="7"/>
        <v>24787196.080399998</v>
      </c>
      <c r="G33" s="13">
        <v>24703878.16</v>
      </c>
      <c r="H33" s="13">
        <v>24703878.16</v>
      </c>
      <c r="I33" s="14">
        <f t="shared" si="8"/>
        <v>83317.920399997383</v>
      </c>
    </row>
    <row r="34" spans="2:9" x14ac:dyDescent="0.2">
      <c r="B34" s="2"/>
      <c r="C34" s="12" t="s">
        <v>37</v>
      </c>
      <c r="D34" s="13">
        <v>2664840.7080000001</v>
      </c>
      <c r="E34" s="13">
        <v>1037005</v>
      </c>
      <c r="F34" s="14">
        <f t="shared" si="7"/>
        <v>3701845.7080000001</v>
      </c>
      <c r="G34" s="13">
        <v>3105747.08</v>
      </c>
      <c r="H34" s="13">
        <v>3105747.08</v>
      </c>
      <c r="I34" s="14">
        <f t="shared" si="8"/>
        <v>596098.62800000003</v>
      </c>
    </row>
    <row r="35" spans="2:9" x14ac:dyDescent="0.2">
      <c r="B35" s="2"/>
      <c r="C35" s="12" t="s">
        <v>38</v>
      </c>
      <c r="D35" s="13">
        <v>19405946.359200001</v>
      </c>
      <c r="E35" s="13">
        <v>23018594.699999999</v>
      </c>
      <c r="F35" s="14">
        <f t="shared" si="7"/>
        <v>42424541.059200004</v>
      </c>
      <c r="G35" s="13">
        <v>41595665.539999999</v>
      </c>
      <c r="H35" s="13">
        <v>40029506.350000001</v>
      </c>
      <c r="I35" s="14">
        <f t="shared" si="8"/>
        <v>828875.51920000464</v>
      </c>
    </row>
    <row r="36" spans="2:9" x14ac:dyDescent="0.2">
      <c r="B36" s="2"/>
      <c r="C36" s="12" t="s">
        <v>39</v>
      </c>
      <c r="D36" s="13">
        <v>1715785.0319999999</v>
      </c>
      <c r="E36" s="13">
        <v>4142197</v>
      </c>
      <c r="F36" s="14">
        <f t="shared" si="7"/>
        <v>5857982.0319999997</v>
      </c>
      <c r="G36" s="13">
        <v>5143715.1900000004</v>
      </c>
      <c r="H36" s="13">
        <v>4825608.99</v>
      </c>
      <c r="I36" s="14">
        <f t="shared" si="8"/>
        <v>714266.84199999925</v>
      </c>
    </row>
    <row r="37" spans="2:9" s="9" customFormat="1" x14ac:dyDescent="0.2">
      <c r="B37" s="16" t="s">
        <v>40</v>
      </c>
      <c r="C37" s="17"/>
      <c r="D37" s="15">
        <f>SUM(D38:D46)</f>
        <v>46561834.730400003</v>
      </c>
      <c r="E37" s="15">
        <f t="shared" ref="E37:I37" si="9">SUM(E38:E46)</f>
        <v>18121520</v>
      </c>
      <c r="F37" s="15">
        <f t="shared" si="9"/>
        <v>64683354.730400003</v>
      </c>
      <c r="G37" s="15">
        <f t="shared" si="9"/>
        <v>57336106.32</v>
      </c>
      <c r="H37" s="15">
        <f t="shared" si="9"/>
        <v>57222601.229999997</v>
      </c>
      <c r="I37" s="15">
        <f t="shared" si="9"/>
        <v>7347248.4103999995</v>
      </c>
    </row>
    <row r="38" spans="2:9" x14ac:dyDescent="0.2">
      <c r="B38" s="2"/>
      <c r="C38" s="12" t="s">
        <v>41</v>
      </c>
      <c r="D38" s="14">
        <v>0</v>
      </c>
      <c r="E38" s="14">
        <v>0</v>
      </c>
      <c r="F38" s="14">
        <f t="shared" ref="F38:F46" si="10">+D38+E38</f>
        <v>0</v>
      </c>
      <c r="G38" s="14">
        <v>0</v>
      </c>
      <c r="H38" s="14">
        <v>0</v>
      </c>
      <c r="I38" s="14">
        <f t="shared" ref="I38:I46" si="11">+F38-G38</f>
        <v>0</v>
      </c>
    </row>
    <row r="39" spans="2:9" x14ac:dyDescent="0.2">
      <c r="B39" s="2"/>
      <c r="C39" s="12" t="s">
        <v>42</v>
      </c>
      <c r="D39" s="14">
        <v>0</v>
      </c>
      <c r="E39" s="14">
        <v>0</v>
      </c>
      <c r="F39" s="14">
        <f t="shared" si="10"/>
        <v>0</v>
      </c>
      <c r="G39" s="14">
        <v>0</v>
      </c>
      <c r="H39" s="14">
        <v>0</v>
      </c>
      <c r="I39" s="14">
        <f t="shared" si="11"/>
        <v>0</v>
      </c>
    </row>
    <row r="40" spans="2:9" x14ac:dyDescent="0.2">
      <c r="B40" s="2"/>
      <c r="C40" s="12" t="s">
        <v>43</v>
      </c>
      <c r="D40" s="13">
        <v>10156226.4504</v>
      </c>
      <c r="E40" s="13">
        <v>-6477999</v>
      </c>
      <c r="F40" s="14">
        <f t="shared" si="10"/>
        <v>3678227.4504000004</v>
      </c>
      <c r="G40" s="13">
        <v>2607414.9700000002</v>
      </c>
      <c r="H40" s="13">
        <v>2594461.2999999998</v>
      </c>
      <c r="I40" s="14">
        <f t="shared" si="11"/>
        <v>1070812.4804000002</v>
      </c>
    </row>
    <row r="41" spans="2:9" x14ac:dyDescent="0.2">
      <c r="B41" s="2"/>
      <c r="C41" s="12" t="s">
        <v>44</v>
      </c>
      <c r="D41" s="13">
        <v>19400621.373599999</v>
      </c>
      <c r="E41" s="13">
        <v>7500672</v>
      </c>
      <c r="F41" s="14">
        <f t="shared" si="10"/>
        <v>26901293.373599999</v>
      </c>
      <c r="G41" s="13">
        <v>22724372.73</v>
      </c>
      <c r="H41" s="13">
        <v>22664972.98</v>
      </c>
      <c r="I41" s="14">
        <f t="shared" si="11"/>
        <v>4176920.6435999982</v>
      </c>
    </row>
    <row r="42" spans="2:9" x14ac:dyDescent="0.2">
      <c r="B42" s="2"/>
      <c r="C42" s="12" t="s">
        <v>45</v>
      </c>
      <c r="D42" s="13">
        <v>12677458.692</v>
      </c>
      <c r="E42" s="13">
        <v>5400000</v>
      </c>
      <c r="F42" s="14">
        <f t="shared" si="10"/>
        <v>18077458.692000002</v>
      </c>
      <c r="G42" s="13">
        <v>16545293.720000001</v>
      </c>
      <c r="H42" s="13">
        <v>16545293.720000001</v>
      </c>
      <c r="I42" s="14">
        <f t="shared" si="11"/>
        <v>1532164.972000001</v>
      </c>
    </row>
    <row r="43" spans="2:9" x14ac:dyDescent="0.2">
      <c r="B43" s="2"/>
      <c r="C43" s="12" t="s">
        <v>46</v>
      </c>
      <c r="D43" s="14">
        <v>0</v>
      </c>
      <c r="E43" s="13">
        <v>11620001</v>
      </c>
      <c r="F43" s="14">
        <f t="shared" si="10"/>
        <v>11620001</v>
      </c>
      <c r="G43" s="13">
        <v>11532665.939999999</v>
      </c>
      <c r="H43" s="13">
        <v>11532665.939999999</v>
      </c>
      <c r="I43" s="14">
        <f t="shared" si="11"/>
        <v>87335.060000000522</v>
      </c>
    </row>
    <row r="44" spans="2:9" x14ac:dyDescent="0.2">
      <c r="B44" s="2"/>
      <c r="C44" s="12" t="s">
        <v>47</v>
      </c>
      <c r="D44" s="14">
        <v>0</v>
      </c>
      <c r="E44" s="14">
        <v>0</v>
      </c>
      <c r="F44" s="14">
        <f t="shared" si="10"/>
        <v>0</v>
      </c>
      <c r="G44" s="14">
        <v>0</v>
      </c>
      <c r="H44" s="14">
        <v>0</v>
      </c>
      <c r="I44" s="14">
        <f t="shared" si="11"/>
        <v>0</v>
      </c>
    </row>
    <row r="45" spans="2:9" x14ac:dyDescent="0.2">
      <c r="B45" s="2"/>
      <c r="C45" s="12" t="s">
        <v>48</v>
      </c>
      <c r="D45" s="13">
        <v>4327528.2143999999</v>
      </c>
      <c r="E45" s="13">
        <v>78846</v>
      </c>
      <c r="F45" s="14">
        <f t="shared" si="10"/>
        <v>4406374.2143999999</v>
      </c>
      <c r="G45" s="13">
        <v>3926358.96</v>
      </c>
      <c r="H45" s="13">
        <v>3885207.29</v>
      </c>
      <c r="I45" s="14">
        <f t="shared" si="11"/>
        <v>480015.25439999998</v>
      </c>
    </row>
    <row r="46" spans="2:9" x14ac:dyDescent="0.2">
      <c r="B46" s="2"/>
      <c r="C46" s="12" t="s">
        <v>49</v>
      </c>
      <c r="D46" s="14">
        <v>0</v>
      </c>
      <c r="E46" s="14">
        <v>0</v>
      </c>
      <c r="F46" s="14">
        <f t="shared" si="10"/>
        <v>0</v>
      </c>
      <c r="G46" s="14">
        <v>0</v>
      </c>
      <c r="H46" s="14">
        <v>0</v>
      </c>
      <c r="I46" s="14">
        <f t="shared" si="11"/>
        <v>0</v>
      </c>
    </row>
    <row r="47" spans="2:9" s="9" customFormat="1" x14ac:dyDescent="0.2">
      <c r="B47" s="16" t="s">
        <v>50</v>
      </c>
      <c r="C47" s="17"/>
      <c r="D47" s="15">
        <f>SUM(D48:D56)</f>
        <v>13074958.635600001</v>
      </c>
      <c r="E47" s="15">
        <f t="shared" ref="E47:I47" si="12">SUM(E48:E56)</f>
        <v>-160399.95999999996</v>
      </c>
      <c r="F47" s="15">
        <f t="shared" si="12"/>
        <v>12914558.6756</v>
      </c>
      <c r="G47" s="15">
        <f t="shared" si="12"/>
        <v>8996946.1199999992</v>
      </c>
      <c r="H47" s="15">
        <f t="shared" si="12"/>
        <v>8637600.3900000006</v>
      </c>
      <c r="I47" s="15">
        <f t="shared" si="12"/>
        <v>3917612.555600001</v>
      </c>
    </row>
    <row r="48" spans="2:9" x14ac:dyDescent="0.2">
      <c r="B48" s="2"/>
      <c r="C48" s="12" t="s">
        <v>51</v>
      </c>
      <c r="D48" s="13">
        <v>1656561.7968000001</v>
      </c>
      <c r="E48" s="13">
        <v>2046911.99</v>
      </c>
      <c r="F48" s="14">
        <f t="shared" ref="F48:F56" si="13">+D48+E48</f>
        <v>3703473.7867999999</v>
      </c>
      <c r="G48" s="13">
        <v>2434086.09</v>
      </c>
      <c r="H48" s="13">
        <v>2390707.89</v>
      </c>
      <c r="I48" s="14">
        <f t="shared" ref="I48:I56" si="14">+F48-G48</f>
        <v>1269387.6968</v>
      </c>
    </row>
    <row r="49" spans="2:9" x14ac:dyDescent="0.2">
      <c r="B49" s="2"/>
      <c r="C49" s="12" t="s">
        <v>52</v>
      </c>
      <c r="D49" s="13">
        <v>156039.47039999999</v>
      </c>
      <c r="E49" s="13">
        <v>373184</v>
      </c>
      <c r="F49" s="14">
        <f t="shared" si="13"/>
        <v>529223.47039999999</v>
      </c>
      <c r="G49" s="13">
        <v>336780.32</v>
      </c>
      <c r="H49" s="13">
        <v>66458.789999999994</v>
      </c>
      <c r="I49" s="14">
        <f t="shared" si="14"/>
        <v>192443.15039999998</v>
      </c>
    </row>
    <row r="50" spans="2:9" x14ac:dyDescent="0.2">
      <c r="B50" s="2"/>
      <c r="C50" s="12" t="s">
        <v>53</v>
      </c>
      <c r="D50" s="13">
        <v>0</v>
      </c>
      <c r="E50" s="13">
        <v>167002</v>
      </c>
      <c r="F50" s="14">
        <f t="shared" si="13"/>
        <v>167002</v>
      </c>
      <c r="G50" s="13">
        <v>112605.73</v>
      </c>
      <c r="H50" s="13">
        <v>112605.73</v>
      </c>
      <c r="I50" s="14">
        <f t="shared" si="14"/>
        <v>54396.270000000004</v>
      </c>
    </row>
    <row r="51" spans="2:9" x14ac:dyDescent="0.2">
      <c r="B51" s="2"/>
      <c r="C51" s="12" t="s">
        <v>54</v>
      </c>
      <c r="D51" s="13">
        <v>9892514.4900000002</v>
      </c>
      <c r="E51" s="13">
        <v>-3833849.95</v>
      </c>
      <c r="F51" s="14">
        <f t="shared" si="13"/>
        <v>6058664.54</v>
      </c>
      <c r="G51" s="13">
        <v>4525471.5199999996</v>
      </c>
      <c r="H51" s="13">
        <v>4525471.5199999996</v>
      </c>
      <c r="I51" s="14">
        <f t="shared" si="14"/>
        <v>1533193.0200000005</v>
      </c>
    </row>
    <row r="52" spans="2:9" x14ac:dyDescent="0.2">
      <c r="B52" s="2"/>
      <c r="C52" s="12" t="s">
        <v>55</v>
      </c>
      <c r="D52" s="14">
        <v>0</v>
      </c>
      <c r="E52" s="14">
        <v>0</v>
      </c>
      <c r="F52" s="14">
        <f t="shared" si="13"/>
        <v>0</v>
      </c>
      <c r="G52" s="14">
        <v>0</v>
      </c>
      <c r="H52" s="14">
        <v>0</v>
      </c>
      <c r="I52" s="14">
        <f t="shared" si="14"/>
        <v>0</v>
      </c>
    </row>
    <row r="53" spans="2:9" x14ac:dyDescent="0.2">
      <c r="B53" s="2"/>
      <c r="C53" s="12" t="s">
        <v>56</v>
      </c>
      <c r="D53" s="13">
        <v>1154842.878</v>
      </c>
      <c r="E53" s="13">
        <v>174751</v>
      </c>
      <c r="F53" s="14">
        <f t="shared" si="13"/>
        <v>1329593.878</v>
      </c>
      <c r="G53" s="13">
        <v>841585.53</v>
      </c>
      <c r="H53" s="13">
        <v>795939.53</v>
      </c>
      <c r="I53" s="14">
        <f t="shared" si="14"/>
        <v>488008.348</v>
      </c>
    </row>
    <row r="54" spans="2:9" x14ac:dyDescent="0.2">
      <c r="B54" s="2"/>
      <c r="C54" s="12" t="s">
        <v>57</v>
      </c>
      <c r="D54" s="14">
        <v>0</v>
      </c>
      <c r="E54" s="14">
        <v>0</v>
      </c>
      <c r="F54" s="14">
        <f t="shared" si="13"/>
        <v>0</v>
      </c>
      <c r="G54" s="14">
        <v>0</v>
      </c>
      <c r="H54" s="14">
        <v>0</v>
      </c>
      <c r="I54" s="14">
        <f t="shared" si="14"/>
        <v>0</v>
      </c>
    </row>
    <row r="55" spans="2:9" x14ac:dyDescent="0.2">
      <c r="B55" s="2"/>
      <c r="C55" s="12" t="s">
        <v>58</v>
      </c>
      <c r="D55" s="13">
        <v>215000.00039999999</v>
      </c>
      <c r="E55" s="13">
        <v>906000</v>
      </c>
      <c r="F55" s="14">
        <f t="shared" si="13"/>
        <v>1121000.0004</v>
      </c>
      <c r="G55" s="13">
        <v>742000</v>
      </c>
      <c r="H55" s="13">
        <v>742000</v>
      </c>
      <c r="I55" s="14">
        <f t="shared" si="14"/>
        <v>379000.00040000002</v>
      </c>
    </row>
    <row r="56" spans="2:9" x14ac:dyDescent="0.2">
      <c r="B56" s="2"/>
      <c r="C56" s="12" t="s">
        <v>59</v>
      </c>
      <c r="D56" s="13">
        <v>0</v>
      </c>
      <c r="E56" s="13">
        <v>5601</v>
      </c>
      <c r="F56" s="14">
        <f t="shared" si="13"/>
        <v>5601</v>
      </c>
      <c r="G56" s="13">
        <v>4416.93</v>
      </c>
      <c r="H56" s="13">
        <v>4416.93</v>
      </c>
      <c r="I56" s="14">
        <f t="shared" si="14"/>
        <v>1184.0699999999997</v>
      </c>
    </row>
    <row r="57" spans="2:9" s="9" customFormat="1" x14ac:dyDescent="0.2">
      <c r="B57" s="16" t="s">
        <v>60</v>
      </c>
      <c r="C57" s="17"/>
      <c r="D57" s="15">
        <f>SUM(D58:D60)</f>
        <v>118436768.88</v>
      </c>
      <c r="E57" s="15">
        <f t="shared" ref="E57:I57" si="15">SUM(E58:E60)</f>
        <v>722128.3</v>
      </c>
      <c r="F57" s="15">
        <f t="shared" si="15"/>
        <v>119158897.17999999</v>
      </c>
      <c r="G57" s="15">
        <f t="shared" si="15"/>
        <v>119352867.78</v>
      </c>
      <c r="H57" s="15">
        <f t="shared" si="15"/>
        <v>102114946.55</v>
      </c>
      <c r="I57" s="15">
        <f t="shared" si="15"/>
        <v>-193970.60000000894</v>
      </c>
    </row>
    <row r="58" spans="2:9" x14ac:dyDescent="0.2">
      <c r="B58" s="2"/>
      <c r="C58" s="12" t="s">
        <v>61</v>
      </c>
      <c r="D58" s="14">
        <v>0</v>
      </c>
      <c r="E58" s="14">
        <v>0</v>
      </c>
      <c r="F58" s="14">
        <f t="shared" ref="F58:F60" si="16">+D58+E58</f>
        <v>0</v>
      </c>
      <c r="G58" s="14">
        <v>0</v>
      </c>
      <c r="H58" s="14">
        <v>0</v>
      </c>
      <c r="I58" s="14">
        <f t="shared" ref="I58:I60" si="17">+F58-G58</f>
        <v>0</v>
      </c>
    </row>
    <row r="59" spans="2:9" x14ac:dyDescent="0.2">
      <c r="B59" s="2"/>
      <c r="C59" s="12" t="s">
        <v>62</v>
      </c>
      <c r="D59" s="13">
        <v>118436768.88</v>
      </c>
      <c r="E59" s="13">
        <v>722128.3</v>
      </c>
      <c r="F59" s="14">
        <f t="shared" si="16"/>
        <v>119158897.17999999</v>
      </c>
      <c r="G59" s="13">
        <v>119352867.78</v>
      </c>
      <c r="H59" s="13">
        <v>102114946.55</v>
      </c>
      <c r="I59" s="14">
        <f t="shared" si="17"/>
        <v>-193970.60000000894</v>
      </c>
    </row>
    <row r="60" spans="2:9" x14ac:dyDescent="0.2">
      <c r="B60" s="2"/>
      <c r="C60" s="12" t="s">
        <v>63</v>
      </c>
      <c r="D60" s="14">
        <v>0</v>
      </c>
      <c r="E60" s="14">
        <v>0</v>
      </c>
      <c r="F60" s="14">
        <f t="shared" si="16"/>
        <v>0</v>
      </c>
      <c r="G60" s="14">
        <v>0</v>
      </c>
      <c r="H60" s="14">
        <v>0</v>
      </c>
      <c r="I60" s="14">
        <f t="shared" si="17"/>
        <v>0</v>
      </c>
    </row>
    <row r="61" spans="2:9" s="9" customFormat="1" x14ac:dyDescent="0.2">
      <c r="B61" s="16" t="s">
        <v>64</v>
      </c>
      <c r="C61" s="17"/>
      <c r="D61" s="15">
        <f>SUM(D62:D68)</f>
        <v>0</v>
      </c>
      <c r="E61" s="15">
        <f t="shared" ref="E61:I61" si="18">SUM(E62:E68)</f>
        <v>0</v>
      </c>
      <c r="F61" s="15">
        <f t="shared" si="18"/>
        <v>0</v>
      </c>
      <c r="G61" s="15">
        <f t="shared" si="18"/>
        <v>0</v>
      </c>
      <c r="H61" s="15">
        <f t="shared" si="18"/>
        <v>0</v>
      </c>
      <c r="I61" s="15">
        <f t="shared" si="18"/>
        <v>0</v>
      </c>
    </row>
    <row r="62" spans="2:9" x14ac:dyDescent="0.2">
      <c r="B62" s="2"/>
      <c r="C62" s="12" t="s">
        <v>65</v>
      </c>
      <c r="D62" s="14">
        <v>0</v>
      </c>
      <c r="E62" s="14">
        <v>0</v>
      </c>
      <c r="F62" s="14">
        <f t="shared" ref="F62:F68" si="19">+D62+E62</f>
        <v>0</v>
      </c>
      <c r="G62" s="14">
        <v>0</v>
      </c>
      <c r="H62" s="14">
        <v>0</v>
      </c>
      <c r="I62" s="14">
        <f t="shared" ref="I62:I68" si="20">+F62-G62</f>
        <v>0</v>
      </c>
    </row>
    <row r="63" spans="2:9" x14ac:dyDescent="0.2">
      <c r="B63" s="2"/>
      <c r="C63" s="12" t="s">
        <v>66</v>
      </c>
      <c r="D63" s="14">
        <v>0</v>
      </c>
      <c r="E63" s="14">
        <v>0</v>
      </c>
      <c r="F63" s="14">
        <f t="shared" si="19"/>
        <v>0</v>
      </c>
      <c r="G63" s="14">
        <v>0</v>
      </c>
      <c r="H63" s="14">
        <v>0</v>
      </c>
      <c r="I63" s="14">
        <f t="shared" si="20"/>
        <v>0</v>
      </c>
    </row>
    <row r="64" spans="2:9" x14ac:dyDescent="0.2">
      <c r="B64" s="2"/>
      <c r="C64" s="12" t="s">
        <v>67</v>
      </c>
      <c r="D64" s="14">
        <v>0</v>
      </c>
      <c r="E64" s="14">
        <v>0</v>
      </c>
      <c r="F64" s="14">
        <f t="shared" si="19"/>
        <v>0</v>
      </c>
      <c r="G64" s="14">
        <v>0</v>
      </c>
      <c r="H64" s="14">
        <v>0</v>
      </c>
      <c r="I64" s="14">
        <f t="shared" si="20"/>
        <v>0</v>
      </c>
    </row>
    <row r="65" spans="2:9" x14ac:dyDescent="0.2">
      <c r="B65" s="2"/>
      <c r="C65" s="12" t="s">
        <v>68</v>
      </c>
      <c r="D65" s="14">
        <v>0</v>
      </c>
      <c r="E65" s="14">
        <v>0</v>
      </c>
      <c r="F65" s="14">
        <f t="shared" si="19"/>
        <v>0</v>
      </c>
      <c r="G65" s="14">
        <v>0</v>
      </c>
      <c r="H65" s="14">
        <v>0</v>
      </c>
      <c r="I65" s="14">
        <f t="shared" si="20"/>
        <v>0</v>
      </c>
    </row>
    <row r="66" spans="2:9" x14ac:dyDescent="0.2">
      <c r="B66" s="2"/>
      <c r="C66" s="12" t="s">
        <v>69</v>
      </c>
      <c r="D66" s="14">
        <v>0</v>
      </c>
      <c r="E66" s="14">
        <v>0</v>
      </c>
      <c r="F66" s="14">
        <f t="shared" si="19"/>
        <v>0</v>
      </c>
      <c r="G66" s="14">
        <v>0</v>
      </c>
      <c r="H66" s="14">
        <v>0</v>
      </c>
      <c r="I66" s="14">
        <f t="shared" si="20"/>
        <v>0</v>
      </c>
    </row>
    <row r="67" spans="2:9" x14ac:dyDescent="0.2">
      <c r="B67" s="2"/>
      <c r="C67" s="12" t="s">
        <v>70</v>
      </c>
      <c r="D67" s="14">
        <v>0</v>
      </c>
      <c r="E67" s="14">
        <v>0</v>
      </c>
      <c r="F67" s="14">
        <f t="shared" si="19"/>
        <v>0</v>
      </c>
      <c r="G67" s="14">
        <v>0</v>
      </c>
      <c r="H67" s="14">
        <v>0</v>
      </c>
      <c r="I67" s="14">
        <f t="shared" si="20"/>
        <v>0</v>
      </c>
    </row>
    <row r="68" spans="2:9" x14ac:dyDescent="0.2">
      <c r="B68" s="2"/>
      <c r="C68" s="12" t="s">
        <v>71</v>
      </c>
      <c r="D68" s="14">
        <v>0</v>
      </c>
      <c r="E68" s="14">
        <v>0</v>
      </c>
      <c r="F68" s="14">
        <f t="shared" si="19"/>
        <v>0</v>
      </c>
      <c r="G68" s="14">
        <v>0</v>
      </c>
      <c r="H68" s="14">
        <v>0</v>
      </c>
      <c r="I68" s="14">
        <f t="shared" si="20"/>
        <v>0</v>
      </c>
    </row>
    <row r="69" spans="2:9" s="9" customFormat="1" x14ac:dyDescent="0.2">
      <c r="B69" s="16" t="s">
        <v>72</v>
      </c>
      <c r="C69" s="17"/>
      <c r="D69" s="15">
        <f>SUM(D70:D72)</f>
        <v>0</v>
      </c>
      <c r="E69" s="15">
        <f t="shared" ref="E69:I69" si="21">SUM(E70:E72)</f>
        <v>0</v>
      </c>
      <c r="F69" s="15">
        <f t="shared" si="21"/>
        <v>0</v>
      </c>
      <c r="G69" s="15">
        <f t="shared" si="21"/>
        <v>0</v>
      </c>
      <c r="H69" s="15">
        <f t="shared" si="21"/>
        <v>0</v>
      </c>
      <c r="I69" s="15">
        <f t="shared" si="21"/>
        <v>0</v>
      </c>
    </row>
    <row r="70" spans="2:9" x14ac:dyDescent="0.2">
      <c r="B70" s="2"/>
      <c r="C70" s="12" t="s">
        <v>73</v>
      </c>
      <c r="D70" s="14">
        <v>0</v>
      </c>
      <c r="E70" s="14">
        <v>0</v>
      </c>
      <c r="F70" s="14">
        <f t="shared" ref="F70:F72" si="22">+D70+E70</f>
        <v>0</v>
      </c>
      <c r="G70" s="14">
        <v>0</v>
      </c>
      <c r="H70" s="14">
        <v>0</v>
      </c>
      <c r="I70" s="14">
        <f t="shared" ref="I70:I72" si="23">+F70-G70</f>
        <v>0</v>
      </c>
    </row>
    <row r="71" spans="2:9" x14ac:dyDescent="0.2">
      <c r="B71" s="2"/>
      <c r="C71" s="12" t="s">
        <v>74</v>
      </c>
      <c r="D71" s="14">
        <v>0</v>
      </c>
      <c r="E71" s="14">
        <v>0</v>
      </c>
      <c r="F71" s="14">
        <f t="shared" si="22"/>
        <v>0</v>
      </c>
      <c r="G71" s="14">
        <v>0</v>
      </c>
      <c r="H71" s="14">
        <v>0</v>
      </c>
      <c r="I71" s="14">
        <f t="shared" si="23"/>
        <v>0</v>
      </c>
    </row>
    <row r="72" spans="2:9" x14ac:dyDescent="0.2">
      <c r="B72" s="2"/>
      <c r="C72" s="12" t="s">
        <v>75</v>
      </c>
      <c r="D72" s="14">
        <v>0</v>
      </c>
      <c r="E72" s="14">
        <v>0</v>
      </c>
      <c r="F72" s="14">
        <f t="shared" si="22"/>
        <v>0</v>
      </c>
      <c r="G72" s="14">
        <v>0</v>
      </c>
      <c r="H72" s="14">
        <v>0</v>
      </c>
      <c r="I72" s="14">
        <f t="shared" si="23"/>
        <v>0</v>
      </c>
    </row>
    <row r="73" spans="2:9" s="9" customFormat="1" x14ac:dyDescent="0.2">
      <c r="B73" s="16" t="s">
        <v>76</v>
      </c>
      <c r="C73" s="17"/>
      <c r="D73" s="15">
        <f>SUM(D74:D80)</f>
        <v>11689821.48</v>
      </c>
      <c r="E73" s="15">
        <f t="shared" ref="E73:I73" si="24">SUM(E74:E80)</f>
        <v>3084815.37</v>
      </c>
      <c r="F73" s="15">
        <f t="shared" si="24"/>
        <v>14774636.850000001</v>
      </c>
      <c r="G73" s="15">
        <f t="shared" si="24"/>
        <v>11289319.890000001</v>
      </c>
      <c r="H73" s="15">
        <f t="shared" si="24"/>
        <v>11289319.890000001</v>
      </c>
      <c r="I73" s="15">
        <f t="shared" si="24"/>
        <v>3485316.96</v>
      </c>
    </row>
    <row r="74" spans="2:9" x14ac:dyDescent="0.2">
      <c r="B74" s="2"/>
      <c r="C74" s="12" t="s">
        <v>77</v>
      </c>
      <c r="D74" s="13">
        <v>8918237.8800000008</v>
      </c>
      <c r="E74" s="13">
        <v>2850806.85</v>
      </c>
      <c r="F74" s="14">
        <f t="shared" ref="F74:F80" si="25">+D74+E74</f>
        <v>11769044.73</v>
      </c>
      <c r="G74" s="13">
        <v>8918237.8800000008</v>
      </c>
      <c r="H74" s="13">
        <v>8918237.8800000008</v>
      </c>
      <c r="I74" s="14">
        <f t="shared" ref="I74:I80" si="26">+F74-G74</f>
        <v>2850806.8499999996</v>
      </c>
    </row>
    <row r="75" spans="2:9" x14ac:dyDescent="0.2">
      <c r="B75" s="2"/>
      <c r="C75" s="12" t="s">
        <v>78</v>
      </c>
      <c r="D75" s="13">
        <v>2771583.6</v>
      </c>
      <c r="E75" s="13">
        <v>234008.52</v>
      </c>
      <c r="F75" s="14">
        <f t="shared" si="25"/>
        <v>3005592.12</v>
      </c>
      <c r="G75" s="13">
        <v>2371082.0099999998</v>
      </c>
      <c r="H75" s="13">
        <v>2371082.0099999998</v>
      </c>
      <c r="I75" s="14">
        <f t="shared" si="26"/>
        <v>634510.11000000034</v>
      </c>
    </row>
    <row r="76" spans="2:9" x14ac:dyDescent="0.2">
      <c r="B76" s="2"/>
      <c r="C76" s="12" t="s">
        <v>79</v>
      </c>
      <c r="D76" s="14">
        <v>0</v>
      </c>
      <c r="E76" s="14">
        <v>0</v>
      </c>
      <c r="F76" s="14">
        <f t="shared" si="25"/>
        <v>0</v>
      </c>
      <c r="G76" s="14">
        <v>0</v>
      </c>
      <c r="H76" s="14">
        <v>0</v>
      </c>
      <c r="I76" s="14">
        <f t="shared" si="26"/>
        <v>0</v>
      </c>
    </row>
    <row r="77" spans="2:9" x14ac:dyDescent="0.2">
      <c r="B77" s="2"/>
      <c r="C77" s="3" t="s">
        <v>80</v>
      </c>
      <c r="D77" s="6">
        <v>0</v>
      </c>
      <c r="E77" s="6">
        <v>0</v>
      </c>
      <c r="F77" s="6">
        <f t="shared" si="25"/>
        <v>0</v>
      </c>
      <c r="G77" s="6">
        <v>0</v>
      </c>
      <c r="H77" s="6">
        <v>0</v>
      </c>
      <c r="I77" s="6">
        <f t="shared" si="26"/>
        <v>0</v>
      </c>
    </row>
    <row r="78" spans="2:9" x14ac:dyDescent="0.2">
      <c r="B78" s="2"/>
      <c r="C78" s="3" t="s">
        <v>81</v>
      </c>
      <c r="D78" s="6">
        <v>0</v>
      </c>
      <c r="E78" s="6">
        <v>0</v>
      </c>
      <c r="F78" s="6">
        <f t="shared" si="25"/>
        <v>0</v>
      </c>
      <c r="G78" s="6">
        <v>0</v>
      </c>
      <c r="H78" s="6">
        <v>0</v>
      </c>
      <c r="I78" s="6">
        <f t="shared" si="26"/>
        <v>0</v>
      </c>
    </row>
    <row r="79" spans="2:9" x14ac:dyDescent="0.2">
      <c r="B79" s="2"/>
      <c r="C79" s="3" t="s">
        <v>82</v>
      </c>
      <c r="D79" s="6">
        <v>0</v>
      </c>
      <c r="E79" s="6">
        <v>0</v>
      </c>
      <c r="F79" s="6">
        <f t="shared" si="25"/>
        <v>0</v>
      </c>
      <c r="G79" s="6">
        <v>0</v>
      </c>
      <c r="H79" s="6">
        <v>0</v>
      </c>
      <c r="I79" s="6">
        <f t="shared" si="26"/>
        <v>0</v>
      </c>
    </row>
    <row r="80" spans="2:9" ht="12.75" thickBot="1" x14ac:dyDescent="0.25">
      <c r="B80" s="4"/>
      <c r="C80" s="5" t="s">
        <v>83</v>
      </c>
      <c r="D80" s="6">
        <v>0</v>
      </c>
      <c r="E80" s="6">
        <v>0</v>
      </c>
      <c r="F80" s="6">
        <f t="shared" si="25"/>
        <v>0</v>
      </c>
      <c r="G80" s="6">
        <v>0</v>
      </c>
      <c r="H80" s="6">
        <v>0</v>
      </c>
      <c r="I80" s="6">
        <f t="shared" si="26"/>
        <v>0</v>
      </c>
    </row>
    <row r="81" spans="2:9" ht="12.75" thickBot="1" x14ac:dyDescent="0.25">
      <c r="B81" s="18" t="s">
        <v>84</v>
      </c>
      <c r="C81" s="19"/>
      <c r="D81" s="7">
        <f>+D9+D17+D27+D37+D47+D57+D61+D69+D73</f>
        <v>553623202.6572001</v>
      </c>
      <c r="E81" s="7">
        <f t="shared" ref="E81:I81" si="27">+E9+E17+E27+E37+E47+E57+E61+E69+E73</f>
        <v>144440864.37</v>
      </c>
      <c r="F81" s="7">
        <f t="shared" si="27"/>
        <v>698064067.02719998</v>
      </c>
      <c r="G81" s="7">
        <f t="shared" si="27"/>
        <v>624133876.13999999</v>
      </c>
      <c r="H81" s="7">
        <f t="shared" si="27"/>
        <v>597024309.61999989</v>
      </c>
      <c r="I81" s="7">
        <f t="shared" si="27"/>
        <v>73930190.887199998</v>
      </c>
    </row>
  </sheetData>
  <mergeCells count="17">
    <mergeCell ref="B2:I2"/>
    <mergeCell ref="B3:I3"/>
    <mergeCell ref="B4:I4"/>
    <mergeCell ref="B5:I5"/>
    <mergeCell ref="B6:C8"/>
    <mergeCell ref="D6:H6"/>
    <mergeCell ref="I6:I7"/>
    <mergeCell ref="B61:C61"/>
    <mergeCell ref="B69:C69"/>
    <mergeCell ref="B73:C73"/>
    <mergeCell ref="B81:C81"/>
    <mergeCell ref="B9:C9"/>
    <mergeCell ref="B17:C17"/>
    <mergeCell ref="B27:C27"/>
    <mergeCell ref="B37:C37"/>
    <mergeCell ref="B47:C47"/>
    <mergeCell ref="B57:C57"/>
  </mergeCells>
  <pageMargins left="0.19685039370078741" right="0.19685039370078741" top="0.59055118110236227" bottom="0.19685039370078741" header="0.31496062992125984" footer="0.31496062992125984"/>
  <pageSetup scale="63" orientation="portrait" r:id="rId1"/>
  <ignoredErrors>
    <ignoredError sqref="D8:H8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 COG</vt:lpstr>
      <vt:lpstr>'EAE COG'!Área_de_impresión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PC</cp:lastModifiedBy>
  <cp:lastPrinted>2019-01-29T21:34:31Z</cp:lastPrinted>
  <dcterms:created xsi:type="dcterms:W3CDTF">2015-10-07T18:40:37Z</dcterms:created>
  <dcterms:modified xsi:type="dcterms:W3CDTF">2019-01-29T21:34:37Z</dcterms:modified>
</cp:coreProperties>
</file>