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Ramos Arizpe\2019\TRANSPARENCIA GUBERNAMENTAL\ANUAL\"/>
    </mc:Choice>
  </mc:AlternateContent>
  <bookViews>
    <workbookView xWindow="480" yWindow="45" windowWidth="15570" windowHeight="9000"/>
  </bookViews>
  <sheets>
    <sheet name="Calendario Ingresos base mnsual" sheetId="1" r:id="rId1"/>
  </sheets>
  <externalReferences>
    <externalReference r:id="rId2"/>
    <externalReference r:id="rId3"/>
  </externalReferences>
  <definedNames>
    <definedName name="comboGasto">[1]PlantillaGastos!$A$2:$A$3</definedName>
    <definedName name="comboPartida">[1]PlantillaPartidas!$A$2:$A$354</definedName>
  </definedNames>
  <calcPr calcId="162913"/>
</workbook>
</file>

<file path=xl/calcChain.xml><?xml version="1.0" encoding="utf-8"?>
<calcChain xmlns="http://schemas.openxmlformats.org/spreadsheetml/2006/main">
  <c r="K35" i="1" l="1"/>
  <c r="G35" i="1"/>
  <c r="C35" i="1"/>
  <c r="L31" i="1"/>
  <c r="H31" i="1"/>
  <c r="D31" i="1"/>
  <c r="N21" i="1"/>
  <c r="J21" i="1"/>
  <c r="F21" i="1"/>
  <c r="B35" i="1"/>
  <c r="B31" i="1"/>
  <c r="B24" i="1"/>
  <c r="B21" i="1"/>
  <c r="N56" i="1"/>
  <c r="M56" i="1"/>
  <c r="L56" i="1"/>
  <c r="K56" i="1"/>
  <c r="J56" i="1"/>
  <c r="I56" i="1"/>
  <c r="H56" i="1"/>
  <c r="G56" i="1"/>
  <c r="F56" i="1"/>
  <c r="E56" i="1"/>
  <c r="D56" i="1"/>
  <c r="C56" i="1"/>
  <c r="N55" i="1"/>
  <c r="M55" i="1"/>
  <c r="L55" i="1"/>
  <c r="K55" i="1"/>
  <c r="J55" i="1"/>
  <c r="I55" i="1"/>
  <c r="H55" i="1"/>
  <c r="G55" i="1"/>
  <c r="F55" i="1"/>
  <c r="E55" i="1"/>
  <c r="D55" i="1"/>
  <c r="C55" i="1"/>
  <c r="N53" i="1"/>
  <c r="M53" i="1"/>
  <c r="L53" i="1"/>
  <c r="K53" i="1"/>
  <c r="J53" i="1"/>
  <c r="I53" i="1"/>
  <c r="H53" i="1"/>
  <c r="G53" i="1"/>
  <c r="F53" i="1"/>
  <c r="E53" i="1"/>
  <c r="D53" i="1"/>
  <c r="C53" i="1"/>
  <c r="N52" i="1"/>
  <c r="M52" i="1"/>
  <c r="L52" i="1"/>
  <c r="K52" i="1"/>
  <c r="J52" i="1"/>
  <c r="I52" i="1"/>
  <c r="H52" i="1"/>
  <c r="G52" i="1"/>
  <c r="F52" i="1"/>
  <c r="E52" i="1"/>
  <c r="D52" i="1"/>
  <c r="C52" i="1"/>
  <c r="N51" i="1"/>
  <c r="M51" i="1"/>
  <c r="L51" i="1"/>
  <c r="K51" i="1"/>
  <c r="J51" i="1"/>
  <c r="I51" i="1"/>
  <c r="H51" i="1"/>
  <c r="G51" i="1"/>
  <c r="F51" i="1"/>
  <c r="E51" i="1"/>
  <c r="D51" i="1"/>
  <c r="C51" i="1"/>
  <c r="N50" i="1"/>
  <c r="M50" i="1"/>
  <c r="L50" i="1"/>
  <c r="K50" i="1"/>
  <c r="J50" i="1"/>
  <c r="I50" i="1"/>
  <c r="H50" i="1"/>
  <c r="G50" i="1"/>
  <c r="F50" i="1"/>
  <c r="E50" i="1"/>
  <c r="D50" i="1"/>
  <c r="C50" i="1"/>
  <c r="N49" i="1"/>
  <c r="M49" i="1"/>
  <c r="L49" i="1"/>
  <c r="K49" i="1"/>
  <c r="J49" i="1"/>
  <c r="I49" i="1"/>
  <c r="H49" i="1"/>
  <c r="G49" i="1"/>
  <c r="F49" i="1"/>
  <c r="E49" i="1"/>
  <c r="D49" i="1"/>
  <c r="C49" i="1"/>
  <c r="N48" i="1"/>
  <c r="M48" i="1"/>
  <c r="L48" i="1"/>
  <c r="K48" i="1"/>
  <c r="J48" i="1"/>
  <c r="I48" i="1"/>
  <c r="H48" i="1"/>
  <c r="G48" i="1"/>
  <c r="F48" i="1"/>
  <c r="E48" i="1"/>
  <c r="D48" i="1"/>
  <c r="C48" i="1"/>
  <c r="N47" i="1"/>
  <c r="M47" i="1"/>
  <c r="L47" i="1"/>
  <c r="K47" i="1"/>
  <c r="J47" i="1"/>
  <c r="I47" i="1"/>
  <c r="H47" i="1"/>
  <c r="G47" i="1"/>
  <c r="F47" i="1"/>
  <c r="E47" i="1"/>
  <c r="D47" i="1"/>
  <c r="C47" i="1"/>
  <c r="N46" i="1"/>
  <c r="M46" i="1"/>
  <c r="L46" i="1"/>
  <c r="K46" i="1"/>
  <c r="J46" i="1"/>
  <c r="I46" i="1"/>
  <c r="H46" i="1"/>
  <c r="G46" i="1"/>
  <c r="F46" i="1"/>
  <c r="E46" i="1"/>
  <c r="D46" i="1"/>
  <c r="C46" i="1"/>
  <c r="N45" i="1"/>
  <c r="M45" i="1"/>
  <c r="L45" i="1"/>
  <c r="K45" i="1"/>
  <c r="J45" i="1"/>
  <c r="I45" i="1"/>
  <c r="H45" i="1"/>
  <c r="G45" i="1"/>
  <c r="F45" i="1"/>
  <c r="E45" i="1"/>
  <c r="D45" i="1"/>
  <c r="C45" i="1"/>
  <c r="N42" i="1"/>
  <c r="M42" i="1"/>
  <c r="L42" i="1"/>
  <c r="K42" i="1"/>
  <c r="J42" i="1"/>
  <c r="I42" i="1"/>
  <c r="H42" i="1"/>
  <c r="G42" i="1"/>
  <c r="F42" i="1"/>
  <c r="E42" i="1"/>
  <c r="D42" i="1"/>
  <c r="C42" i="1"/>
  <c r="O42" i="1" s="1"/>
  <c r="N41" i="1"/>
  <c r="M41" i="1"/>
  <c r="L41" i="1"/>
  <c r="K41" i="1"/>
  <c r="J41" i="1"/>
  <c r="I41" i="1"/>
  <c r="H41" i="1"/>
  <c r="G41" i="1"/>
  <c r="F41" i="1"/>
  <c r="E41" i="1"/>
  <c r="D41" i="1"/>
  <c r="C41" i="1"/>
  <c r="O41" i="1" s="1"/>
  <c r="N40" i="1"/>
  <c r="M40" i="1"/>
  <c r="L40" i="1"/>
  <c r="K40" i="1"/>
  <c r="J40" i="1"/>
  <c r="I40" i="1"/>
  <c r="H40" i="1"/>
  <c r="G40" i="1"/>
  <c r="F40" i="1"/>
  <c r="E40" i="1"/>
  <c r="D40" i="1"/>
  <c r="C40" i="1"/>
  <c r="N39" i="1"/>
  <c r="M39" i="1"/>
  <c r="L39" i="1"/>
  <c r="K39" i="1"/>
  <c r="J39" i="1"/>
  <c r="I39" i="1"/>
  <c r="H39" i="1"/>
  <c r="G39" i="1"/>
  <c r="F39" i="1"/>
  <c r="E39" i="1"/>
  <c r="D39" i="1"/>
  <c r="C39" i="1"/>
  <c r="O39" i="1" s="1"/>
  <c r="N38" i="1"/>
  <c r="M38" i="1"/>
  <c r="L38" i="1"/>
  <c r="K38" i="1"/>
  <c r="J38" i="1"/>
  <c r="I38" i="1"/>
  <c r="H38" i="1"/>
  <c r="G38" i="1"/>
  <c r="F38" i="1"/>
  <c r="E38" i="1"/>
  <c r="D38" i="1"/>
  <c r="C38" i="1"/>
  <c r="O38" i="1" s="1"/>
  <c r="N37" i="1"/>
  <c r="M37" i="1"/>
  <c r="L37" i="1"/>
  <c r="K37" i="1"/>
  <c r="J37" i="1"/>
  <c r="I37" i="1"/>
  <c r="H37" i="1"/>
  <c r="G37" i="1"/>
  <c r="F37" i="1"/>
  <c r="E37" i="1"/>
  <c r="D37" i="1"/>
  <c r="C37" i="1"/>
  <c r="O37" i="1" s="1"/>
  <c r="N36" i="1"/>
  <c r="N35" i="1" s="1"/>
  <c r="M36" i="1"/>
  <c r="M35" i="1" s="1"/>
  <c r="L36" i="1"/>
  <c r="L35" i="1" s="1"/>
  <c r="K36" i="1"/>
  <c r="J36" i="1"/>
  <c r="J35" i="1" s="1"/>
  <c r="I36" i="1"/>
  <c r="I35" i="1" s="1"/>
  <c r="H36" i="1"/>
  <c r="H35" i="1" s="1"/>
  <c r="G36" i="1"/>
  <c r="F36" i="1"/>
  <c r="F35" i="1" s="1"/>
  <c r="E36" i="1"/>
  <c r="E35" i="1" s="1"/>
  <c r="D36" i="1"/>
  <c r="D35" i="1" s="1"/>
  <c r="C36" i="1"/>
  <c r="N34" i="1"/>
  <c r="M34" i="1"/>
  <c r="L34" i="1"/>
  <c r="K34" i="1"/>
  <c r="J34" i="1"/>
  <c r="I34" i="1"/>
  <c r="H34" i="1"/>
  <c r="G34" i="1"/>
  <c r="F34" i="1"/>
  <c r="E34" i="1"/>
  <c r="D34" i="1"/>
  <c r="C34" i="1"/>
  <c r="N33" i="1"/>
  <c r="M33" i="1"/>
  <c r="L33" i="1"/>
  <c r="K33" i="1"/>
  <c r="J33" i="1"/>
  <c r="I33" i="1"/>
  <c r="H33" i="1"/>
  <c r="G33" i="1"/>
  <c r="F33" i="1"/>
  <c r="E33" i="1"/>
  <c r="D33" i="1"/>
  <c r="C33" i="1"/>
  <c r="O33" i="1" s="1"/>
  <c r="N32" i="1"/>
  <c r="N31" i="1" s="1"/>
  <c r="M32" i="1"/>
  <c r="M31" i="1" s="1"/>
  <c r="L32" i="1"/>
  <c r="K32" i="1"/>
  <c r="K31" i="1" s="1"/>
  <c r="J32" i="1"/>
  <c r="J31" i="1" s="1"/>
  <c r="I32" i="1"/>
  <c r="I31" i="1" s="1"/>
  <c r="H32" i="1"/>
  <c r="G32" i="1"/>
  <c r="G31" i="1" s="1"/>
  <c r="F32" i="1"/>
  <c r="F31" i="1" s="1"/>
  <c r="E32" i="1"/>
  <c r="E31" i="1" s="1"/>
  <c r="D32" i="1"/>
  <c r="C32" i="1"/>
  <c r="C31" i="1" s="1"/>
  <c r="N30" i="1"/>
  <c r="M30" i="1"/>
  <c r="L30" i="1"/>
  <c r="K30" i="1"/>
  <c r="J30" i="1"/>
  <c r="I30" i="1"/>
  <c r="H30" i="1"/>
  <c r="G30" i="1"/>
  <c r="F30" i="1"/>
  <c r="E30" i="1"/>
  <c r="D30" i="1"/>
  <c r="C30" i="1"/>
  <c r="O30" i="1" s="1"/>
  <c r="N29" i="1"/>
  <c r="M29" i="1"/>
  <c r="L29" i="1"/>
  <c r="K29" i="1"/>
  <c r="J29" i="1"/>
  <c r="I29" i="1"/>
  <c r="H29" i="1"/>
  <c r="G29" i="1"/>
  <c r="F29" i="1"/>
  <c r="E29" i="1"/>
  <c r="D29" i="1"/>
  <c r="C29" i="1"/>
  <c r="O29" i="1" s="1"/>
  <c r="N28" i="1"/>
  <c r="N24" i="1" s="1"/>
  <c r="M28" i="1"/>
  <c r="M24" i="1" s="1"/>
  <c r="L28" i="1"/>
  <c r="L24" i="1" s="1"/>
  <c r="K28" i="1"/>
  <c r="K24" i="1" s="1"/>
  <c r="J28" i="1"/>
  <c r="J24" i="1" s="1"/>
  <c r="I28" i="1"/>
  <c r="I24" i="1" s="1"/>
  <c r="H28" i="1"/>
  <c r="H24" i="1" s="1"/>
  <c r="G28" i="1"/>
  <c r="G24" i="1" s="1"/>
  <c r="F28" i="1"/>
  <c r="F24" i="1" s="1"/>
  <c r="E28" i="1"/>
  <c r="E24" i="1" s="1"/>
  <c r="D28" i="1"/>
  <c r="D24" i="1" s="1"/>
  <c r="C28" i="1"/>
  <c r="N27" i="1"/>
  <c r="M27" i="1"/>
  <c r="L27" i="1"/>
  <c r="K27" i="1"/>
  <c r="J27" i="1"/>
  <c r="I27" i="1"/>
  <c r="H27" i="1"/>
  <c r="G27" i="1"/>
  <c r="F27" i="1"/>
  <c r="E27" i="1"/>
  <c r="D27" i="1"/>
  <c r="C27" i="1"/>
  <c r="N26" i="1"/>
  <c r="M26" i="1"/>
  <c r="L26" i="1"/>
  <c r="K26" i="1"/>
  <c r="J26" i="1"/>
  <c r="I26" i="1"/>
  <c r="H26" i="1"/>
  <c r="G26" i="1"/>
  <c r="F26" i="1"/>
  <c r="E26" i="1"/>
  <c r="D26" i="1"/>
  <c r="C26" i="1"/>
  <c r="O26" i="1" s="1"/>
  <c r="N25" i="1"/>
  <c r="M25" i="1"/>
  <c r="L25" i="1"/>
  <c r="K25" i="1"/>
  <c r="J25" i="1"/>
  <c r="I25" i="1"/>
  <c r="H25" i="1"/>
  <c r="G25" i="1"/>
  <c r="F25" i="1"/>
  <c r="E25" i="1"/>
  <c r="D25" i="1"/>
  <c r="C25" i="1"/>
  <c r="O25" i="1" s="1"/>
  <c r="N23" i="1"/>
  <c r="M23" i="1"/>
  <c r="L23" i="1"/>
  <c r="K23" i="1"/>
  <c r="J23" i="1"/>
  <c r="I23" i="1"/>
  <c r="H23" i="1"/>
  <c r="G23" i="1"/>
  <c r="F23" i="1"/>
  <c r="E23" i="1"/>
  <c r="D23" i="1"/>
  <c r="C23" i="1"/>
  <c r="O23" i="1" s="1"/>
  <c r="N22" i="1"/>
  <c r="M22" i="1"/>
  <c r="M21" i="1" s="1"/>
  <c r="L22" i="1"/>
  <c r="L21" i="1" s="1"/>
  <c r="K22" i="1"/>
  <c r="K21" i="1" s="1"/>
  <c r="J22" i="1"/>
  <c r="I22" i="1"/>
  <c r="I21" i="1" s="1"/>
  <c r="H22" i="1"/>
  <c r="H21" i="1" s="1"/>
  <c r="G22" i="1"/>
  <c r="G21" i="1" s="1"/>
  <c r="F22" i="1"/>
  <c r="E22" i="1"/>
  <c r="E21" i="1" s="1"/>
  <c r="D22" i="1"/>
  <c r="D21" i="1" s="1"/>
  <c r="C22" i="1"/>
  <c r="C21" i="1" s="1"/>
  <c r="N20" i="1"/>
  <c r="M20" i="1"/>
  <c r="L20" i="1"/>
  <c r="K20" i="1"/>
  <c r="J20" i="1"/>
  <c r="I20" i="1"/>
  <c r="H20" i="1"/>
  <c r="G20" i="1"/>
  <c r="F20" i="1"/>
  <c r="E20" i="1"/>
  <c r="D20" i="1"/>
  <c r="C20" i="1"/>
  <c r="N19" i="1"/>
  <c r="M19" i="1"/>
  <c r="L19" i="1"/>
  <c r="K19" i="1"/>
  <c r="J19" i="1"/>
  <c r="I19" i="1"/>
  <c r="H19" i="1"/>
  <c r="G19" i="1"/>
  <c r="F19" i="1"/>
  <c r="E19" i="1"/>
  <c r="D19" i="1"/>
  <c r="C19" i="1"/>
  <c r="N18" i="1"/>
  <c r="M18" i="1"/>
  <c r="L18" i="1"/>
  <c r="K18" i="1"/>
  <c r="J18" i="1"/>
  <c r="I18" i="1"/>
  <c r="H18" i="1"/>
  <c r="G18" i="1"/>
  <c r="F18" i="1"/>
  <c r="E18" i="1"/>
  <c r="D18" i="1"/>
  <c r="C18" i="1"/>
  <c r="O18" i="1" s="1"/>
  <c r="N17" i="1"/>
  <c r="M17" i="1"/>
  <c r="L17" i="1"/>
  <c r="K17" i="1"/>
  <c r="J17" i="1"/>
  <c r="I17" i="1"/>
  <c r="H17" i="1"/>
  <c r="G17" i="1"/>
  <c r="F17" i="1"/>
  <c r="E17" i="1"/>
  <c r="D17" i="1"/>
  <c r="C17" i="1"/>
  <c r="O17" i="1" s="1"/>
  <c r="N16" i="1"/>
  <c r="M16" i="1"/>
  <c r="L16" i="1"/>
  <c r="K16" i="1"/>
  <c r="J16" i="1"/>
  <c r="I16" i="1"/>
  <c r="H16" i="1"/>
  <c r="G16" i="1"/>
  <c r="F16" i="1"/>
  <c r="E16" i="1"/>
  <c r="D16" i="1"/>
  <c r="C16" i="1"/>
  <c r="N15" i="1"/>
  <c r="M15" i="1"/>
  <c r="L15" i="1"/>
  <c r="K15" i="1"/>
  <c r="J15" i="1"/>
  <c r="I15" i="1"/>
  <c r="H15" i="1"/>
  <c r="G15" i="1"/>
  <c r="F15" i="1"/>
  <c r="E15" i="1"/>
  <c r="D15" i="1"/>
  <c r="C15" i="1"/>
  <c r="O15" i="1" s="1"/>
  <c r="N14" i="1"/>
  <c r="M14" i="1"/>
  <c r="L14" i="1"/>
  <c r="K14" i="1"/>
  <c r="J14" i="1"/>
  <c r="I14" i="1"/>
  <c r="H14" i="1"/>
  <c r="G14" i="1"/>
  <c r="F14" i="1"/>
  <c r="E14" i="1"/>
  <c r="D14" i="1"/>
  <c r="C14" i="1"/>
  <c r="O14" i="1" s="1"/>
  <c r="G13" i="1"/>
  <c r="F13" i="1"/>
  <c r="N12" i="1"/>
  <c r="M12" i="1"/>
  <c r="L12" i="1"/>
  <c r="K12" i="1"/>
  <c r="J12" i="1"/>
  <c r="I12" i="1"/>
  <c r="H12" i="1"/>
  <c r="G12" i="1"/>
  <c r="F12" i="1"/>
  <c r="E12" i="1"/>
  <c r="D12" i="1"/>
  <c r="C12" i="1"/>
  <c r="N11" i="1"/>
  <c r="M11" i="1"/>
  <c r="L11" i="1"/>
  <c r="K11" i="1"/>
  <c r="J11" i="1"/>
  <c r="I11" i="1"/>
  <c r="H11" i="1"/>
  <c r="G11" i="1"/>
  <c r="F11" i="1"/>
  <c r="E11" i="1"/>
  <c r="D11" i="1"/>
  <c r="C11" i="1"/>
  <c r="N10" i="1"/>
  <c r="M10" i="1"/>
  <c r="L10" i="1"/>
  <c r="K10" i="1"/>
  <c r="J10" i="1"/>
  <c r="I10" i="1"/>
  <c r="H10" i="1"/>
  <c r="G10" i="1"/>
  <c r="F10" i="1"/>
  <c r="E10" i="1"/>
  <c r="D10" i="1"/>
  <c r="C10" i="1"/>
  <c r="N9" i="1"/>
  <c r="M9" i="1"/>
  <c r="L9" i="1"/>
  <c r="K9" i="1"/>
  <c r="J9" i="1"/>
  <c r="I9" i="1"/>
  <c r="H9" i="1"/>
  <c r="G9" i="1"/>
  <c r="F9" i="1"/>
  <c r="E9" i="1"/>
  <c r="D9" i="1"/>
  <c r="C9" i="1"/>
  <c r="N8" i="1"/>
  <c r="M8" i="1"/>
  <c r="L8" i="1"/>
  <c r="K8" i="1"/>
  <c r="J8" i="1"/>
  <c r="I8" i="1"/>
  <c r="H8" i="1"/>
  <c r="G8" i="1"/>
  <c r="F8" i="1"/>
  <c r="E8" i="1"/>
  <c r="D8" i="1"/>
  <c r="C8" i="1"/>
  <c r="C6" i="1"/>
  <c r="O6" i="1" s="1"/>
  <c r="B44" i="1"/>
  <c r="B43" i="1" s="1"/>
  <c r="B54" i="1"/>
  <c r="M54" i="1" s="1"/>
  <c r="B13" i="1"/>
  <c r="M13" i="1" s="1"/>
  <c r="B7" i="1"/>
  <c r="M7" i="1" s="1"/>
  <c r="N13" i="1" l="1"/>
  <c r="G7" i="1"/>
  <c r="G5" i="1" s="1"/>
  <c r="G57" i="1" s="1"/>
  <c r="J44" i="1"/>
  <c r="J43" i="1" s="1"/>
  <c r="K7" i="1"/>
  <c r="C44" i="1"/>
  <c r="C43" i="1" s="1"/>
  <c r="K44" i="1"/>
  <c r="K43" i="1" s="1"/>
  <c r="C7" i="1"/>
  <c r="N7" i="1"/>
  <c r="J13" i="1"/>
  <c r="J5" i="1" s="1"/>
  <c r="F44" i="1"/>
  <c r="F43" i="1" s="1"/>
  <c r="N44" i="1"/>
  <c r="N43" i="1" s="1"/>
  <c r="F7" i="1"/>
  <c r="F5" i="1" s="1"/>
  <c r="C13" i="1"/>
  <c r="K13" i="1"/>
  <c r="G44" i="1"/>
  <c r="G43" i="1" s="1"/>
  <c r="O19" i="1"/>
  <c r="O8" i="1"/>
  <c r="O9" i="1"/>
  <c r="O10" i="1"/>
  <c r="O11" i="1"/>
  <c r="O12" i="1"/>
  <c r="O16" i="1"/>
  <c r="O20" i="1"/>
  <c r="O27" i="1"/>
  <c r="O34" i="1"/>
  <c r="O40" i="1"/>
  <c r="O45" i="1"/>
  <c r="O46" i="1"/>
  <c r="O47" i="1"/>
  <c r="O48" i="1"/>
  <c r="O49" i="1"/>
  <c r="O50" i="1"/>
  <c r="O51" i="1"/>
  <c r="O52" i="1"/>
  <c r="O53" i="1"/>
  <c r="O55" i="1"/>
  <c r="O56" i="1"/>
  <c r="N5" i="1"/>
  <c r="N57" i="1" s="1"/>
  <c r="O22" i="1"/>
  <c r="O21" i="1" s="1"/>
  <c r="O28" i="1"/>
  <c r="O24" i="1" s="1"/>
  <c r="O36" i="1"/>
  <c r="O35" i="1" s="1"/>
  <c r="C24" i="1"/>
  <c r="O32" i="1"/>
  <c r="O31" i="1" s="1"/>
  <c r="M5" i="1"/>
  <c r="N54" i="1"/>
  <c r="C54" i="1"/>
  <c r="K54" i="1"/>
  <c r="D7" i="1"/>
  <c r="H7" i="1"/>
  <c r="L7" i="1"/>
  <c r="D13" i="1"/>
  <c r="H13" i="1"/>
  <c r="L13" i="1"/>
  <c r="D44" i="1"/>
  <c r="D43" i="1" s="1"/>
  <c r="H44" i="1"/>
  <c r="H43" i="1" s="1"/>
  <c r="L44" i="1"/>
  <c r="L43" i="1" s="1"/>
  <c r="D54" i="1"/>
  <c r="H54" i="1"/>
  <c r="L54" i="1"/>
  <c r="B5" i="1"/>
  <c r="B57" i="1" s="1"/>
  <c r="F54" i="1"/>
  <c r="J54" i="1"/>
  <c r="G54" i="1"/>
  <c r="E7" i="1"/>
  <c r="I7" i="1"/>
  <c r="E13" i="1"/>
  <c r="I13" i="1"/>
  <c r="E44" i="1"/>
  <c r="E43" i="1" s="1"/>
  <c r="I44" i="1"/>
  <c r="I43" i="1" s="1"/>
  <c r="M44" i="1"/>
  <c r="M43" i="1" s="1"/>
  <c r="M57" i="1" s="1"/>
  <c r="E54" i="1"/>
  <c r="I54" i="1"/>
  <c r="C5" i="1" l="1"/>
  <c r="J57" i="1"/>
  <c r="F57" i="1"/>
  <c r="C57" i="1"/>
  <c r="K5" i="1"/>
  <c r="K57" i="1" s="1"/>
  <c r="L5" i="1"/>
  <c r="L57" i="1" s="1"/>
  <c r="O7" i="1"/>
  <c r="I5" i="1"/>
  <c r="I57" i="1" s="1"/>
  <c r="D5" i="1"/>
  <c r="D57" i="1" s="1"/>
  <c r="O44" i="1"/>
  <c r="O43" i="1" s="1"/>
  <c r="H5" i="1"/>
  <c r="H57" i="1" s="1"/>
  <c r="O13" i="1"/>
  <c r="E5" i="1"/>
  <c r="E57" i="1" s="1"/>
  <c r="O54" i="1"/>
  <c r="O5" i="1" l="1"/>
  <c r="O57" i="1" s="1"/>
</calcChain>
</file>

<file path=xl/sharedStrings.xml><?xml version="1.0" encoding="utf-8"?>
<sst xmlns="http://schemas.openxmlformats.org/spreadsheetml/2006/main" count="82" uniqueCount="67">
  <si>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</si>
  <si>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</si>
  <si>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</si>
  <si>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</si>
  <si>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</si>
  <si>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</si>
  <si>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</si>
  <si>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</si>
  <si>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</si>
  <si>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</si>
  <si>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</si>
  <si>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</si>
  <si>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</si>
  <si>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</si>
  <si>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</si>
  <si>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</si>
  <si>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</si>
  <si>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</si>
  <si>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</si>
  <si>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</si>
  <si>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</si>
  <si>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</si>
  <si>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</si>
  <si>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</si>
  <si>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</si>
  <si>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</si>
  <si>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</si>
  <si>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</si>
  <si>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</si>
  <si>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</si>
  <si>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</si>
  <si>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</si>
  <si>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</si>
  <si>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</si>
  <si>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</si>
  <si>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</si>
  <si>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</si>
  <si>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</si>
  <si>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</si>
  <si>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</si>
  <si>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</si>
  <si>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</si>
  <si>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</si>
  <si>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</si>
  <si>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</si>
  <si>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</si>
  <si>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</si>
  <si>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</si>
  <si>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</si>
  <si>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</si>
  <si>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</si>
  <si>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</si>
  <si>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</si>
  <si>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</si>
  <si>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</si>
  <si>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</si>
  <si>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</si>
  <si>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</si>
  <si>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</si>
  <si>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</si>
  <si>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</si>
  <si>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Ingresos derivados de Financiamientos</t>
  </si>
  <si>
    <t>Endeudamiento interno</t>
  </si>
  <si>
    <t>Endeudamiento externo</t>
  </si>
  <si>
    <t>COAHUILA/RAMOS ARIZPE</t>
  </si>
  <si>
    <t>TOTAL</t>
  </si>
  <si>
    <t>Calendario de Ingresos del Ejercicio Fiscal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</si>
</sst>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Font="1"/>
    <xf numFmtId="0" fontId="3" fillId="2" borderId="2" xfId="0" applyFont="1" applyFill="1" applyBorder="1" applyAlignment="1">
      <alignment horizontal="center" vertical="center" wrapText="1"/>
    </xf>
    <xf numFmtId="0" fontId="0" fillId="2" borderId="0" xfId="0" applyFont="1" applyFill="1"/>
    <xf numFmtId="0" fontId="4" fillId="0" borderId="3" xfId="0" applyFont="1" applyFill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0" fillId="0" borderId="3" xfId="0" applyFont="1" applyBorder="1" applyAlignment="1">
      <alignment horizontal="justify" vertical="center" wrapText="1"/>
    </xf>
    <xf numFmtId="43" fontId="4" fillId="0" borderId="3" xfId="5" applyFont="1" applyFill="1" applyBorder="1" applyAlignment="1">
      <alignment horizontal="justify" vertical="center" wrapText="1"/>
    </xf>
    <xf numFmtId="9" fontId="0" fillId="0" borderId="0" xfId="6" applyFont="1"/>
    <xf numFmtId="43" fontId="4" fillId="0" borderId="3" xfId="0" applyNumberFormat="1" applyFont="1" applyFill="1" applyBorder="1" applyAlignment="1">
      <alignment horizontal="justify" vertical="center" wrapText="1"/>
    </xf>
    <xf numFmtId="43" fontId="8" fillId="0" borderId="3" xfId="5" applyFont="1" applyFill="1" applyBorder="1" applyAlignment="1">
      <alignment horizontal="justify" vertical="center" wrapText="1"/>
    </xf>
    <xf numFmtId="0" fontId="0" fillId="0" borderId="0" xfId="0" applyFont="1" applyFill="1"/>
    <xf numFmtId="0" fontId="9" fillId="5" borderId="0" xfId="0" applyFont="1" applyFill="1" applyAlignment="1">
      <alignment horizontal="right"/>
    </xf>
    <xf numFmtId="43" fontId="9" fillId="5" borderId="0" xfId="0" applyNumberFormat="1" applyFont="1" applyFill="1"/>
    <xf numFmtId="0" fontId="3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justify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43" fontId="0" fillId="0" borderId="3" xfId="0" applyNumberFormat="1" applyFont="1" applyBorder="1"/>
    <xf numFmtId="0" fontId="0" fillId="0" borderId="2" xfId="0" applyFont="1" applyBorder="1"/>
    <xf numFmtId="43" fontId="0" fillId="0" borderId="0" xfId="0" applyNumberFormat="1" applyFont="1"/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7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  <cellStyle name="Porcentaje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PPto%20Ramos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>
        <row r="4">
          <cell r="H4">
            <v>131000000</v>
          </cell>
        </row>
        <row r="7">
          <cell r="H7">
            <v>500000</v>
          </cell>
        </row>
        <row r="47">
          <cell r="H47">
            <v>203572161.59999999</v>
          </cell>
        </row>
        <row r="61">
          <cell r="H61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9"/>
  <sheetViews>
    <sheetView tabSelected="1" topLeftCell="A26" zoomScale="90" zoomScaleNormal="90" workbookViewId="0">
      <selection activeCell="B5" sqref="B5:B56"/>
    </sheetView>
  </sheetViews>
  <sheetFormatPr baseColWidth="10" defaultColWidth="11.5703125" defaultRowHeight="15" x14ac:dyDescent="0.25"/>
  <cols>
    <col min="1" max="1" width="67.5703125" style="1" bestFit="1" customWidth="1"/>
    <col min="2" max="2" width="21.5703125" style="1" customWidth="1"/>
    <col min="3" max="15" width="21.85546875" style="1" customWidth="1"/>
    <col min="16" max="30" width="11.5703125" style="1" hidden="1" customWidth="1"/>
    <col min="31" max="16384" width="11.5703125" style="1"/>
  </cols>
  <sheetData>
    <row r="1" spans="1:30" x14ac:dyDescent="0.25">
      <c r="A1" s="25" t="s">
        <v>64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7"/>
    </row>
    <row r="2" spans="1:30" ht="15.75" thickBot="1" x14ac:dyDescent="0.3">
      <c r="A2" s="28" t="s">
        <v>66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30"/>
    </row>
    <row r="3" spans="1:30" s="11" customFormat="1" ht="15.75" thickBot="1" x14ac:dyDescent="0.3">
      <c r="A3" s="17"/>
      <c r="B3" s="18" t="s">
        <v>0</v>
      </c>
      <c r="C3" s="18" t="s">
        <v>1</v>
      </c>
      <c r="D3" s="18" t="s">
        <v>2</v>
      </c>
      <c r="E3" s="18" t="s">
        <v>3</v>
      </c>
      <c r="F3" s="18" t="s">
        <v>4</v>
      </c>
      <c r="G3" s="18" t="s">
        <v>5</v>
      </c>
      <c r="H3" s="18" t="s">
        <v>6</v>
      </c>
      <c r="I3" s="18" t="s">
        <v>7</v>
      </c>
      <c r="J3" s="18" t="s">
        <v>8</v>
      </c>
      <c r="K3" s="19" t="s">
        <v>9</v>
      </c>
      <c r="L3" s="21" t="s">
        <v>10</v>
      </c>
      <c r="M3" s="20" t="s">
        <v>11</v>
      </c>
      <c r="N3" s="20" t="s">
        <v>12</v>
      </c>
      <c r="O3" s="20" t="s">
        <v>65</v>
      </c>
      <c r="P3" s="14" t="s">
        <v>1</v>
      </c>
      <c r="Q3" s="2" t="s">
        <v>2</v>
      </c>
      <c r="R3" s="2" t="s">
        <v>3</v>
      </c>
      <c r="S3" s="2" t="s">
        <v>4</v>
      </c>
      <c r="T3" s="2" t="s">
        <v>5</v>
      </c>
      <c r="U3" s="2" t="s">
        <v>6</v>
      </c>
      <c r="V3" s="2" t="s">
        <v>7</v>
      </c>
      <c r="W3" s="2" t="s">
        <v>8</v>
      </c>
      <c r="X3" s="2" t="s">
        <v>9</v>
      </c>
      <c r="Y3" s="2" t="s">
        <v>10</v>
      </c>
      <c r="Z3" s="2" t="s">
        <v>11</v>
      </c>
      <c r="AA3" s="2" t="s">
        <v>12</v>
      </c>
      <c r="AB3" s="3"/>
      <c r="AC3" s="3"/>
      <c r="AD3" s="3"/>
    </row>
    <row r="4" spans="1:30" x14ac:dyDescent="0.25">
      <c r="A4" s="15" t="s">
        <v>13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4"/>
      <c r="M4" s="16"/>
      <c r="N4" s="16"/>
      <c r="O4" s="23"/>
    </row>
    <row r="5" spans="1:30" ht="15.75" x14ac:dyDescent="0.25">
      <c r="A5" s="5" t="s">
        <v>14</v>
      </c>
      <c r="B5" s="10">
        <f>+B13+B7</f>
        <v>131500000</v>
      </c>
      <c r="C5" s="10">
        <f t="shared" ref="C5:O5" si="0">+C13+C7</f>
        <v>53322183.54914356</v>
      </c>
      <c r="D5" s="10">
        <f t="shared" si="0"/>
        <v>32838999.352463942</v>
      </c>
      <c r="E5" s="10">
        <f t="shared" si="0"/>
        <v>8566669.3530664872</v>
      </c>
      <c r="F5" s="10">
        <f t="shared" si="0"/>
        <v>1816026.1591453527</v>
      </c>
      <c r="G5" s="10">
        <f t="shared" si="0"/>
        <v>3640649.0558464904</v>
      </c>
      <c r="H5" s="10">
        <f t="shared" si="0"/>
        <v>12497807.388395544</v>
      </c>
      <c r="I5" s="10">
        <f t="shared" si="0"/>
        <v>2832816.2954703616</v>
      </c>
      <c r="J5" s="10">
        <f t="shared" si="0"/>
        <v>2532834.6215682477</v>
      </c>
      <c r="K5" s="10">
        <f t="shared" si="0"/>
        <v>4793810.4358936371</v>
      </c>
      <c r="L5" s="10">
        <f t="shared" si="0"/>
        <v>2835551.5074055991</v>
      </c>
      <c r="M5" s="10">
        <f t="shared" si="0"/>
        <v>2817345.9372229297</v>
      </c>
      <c r="N5" s="10">
        <f t="shared" si="0"/>
        <v>3005306.3424104867</v>
      </c>
      <c r="O5" s="10">
        <f t="shared" si="0"/>
        <v>131499999.99803266</v>
      </c>
      <c r="P5" s="8">
        <v>0.40690720039321576</v>
      </c>
      <c r="Q5" s="8">
        <v>0.25043468174366801</v>
      </c>
      <c r="R5" s="8">
        <v>6.5029450501958644E-2</v>
      </c>
      <c r="S5" s="8">
        <v>1.3643270088477563E-2</v>
      </c>
      <c r="T5" s="8">
        <v>2.7078148775182838E-2</v>
      </c>
      <c r="U5" s="8">
        <v>9.4854962173809176E-2</v>
      </c>
      <c r="V5" s="8">
        <v>2.110254630671857E-2</v>
      </c>
      <c r="W5" s="8">
        <v>1.9059936808911465E-2</v>
      </c>
      <c r="X5" s="8">
        <v>3.6333360931328683E-2</v>
      </c>
      <c r="Y5" s="8">
        <v>2.1455786218067818E-2</v>
      </c>
      <c r="Z5" s="8">
        <v>2.1302857773402607E-2</v>
      </c>
      <c r="AA5" s="8">
        <v>2.2797798285259147E-2</v>
      </c>
    </row>
    <row r="6" spans="1:30" x14ac:dyDescent="0.25">
      <c r="A6" s="6" t="s">
        <v>15</v>
      </c>
      <c r="B6" s="7">
        <v>0</v>
      </c>
      <c r="C6" s="7">
        <f t="shared" ref="C6:C56" si="1">+B6*P6</f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22">
        <f t="shared" ref="O6:O56" si="2">SUM(C6:N6)</f>
        <v>0</v>
      </c>
    </row>
    <row r="7" spans="1:30" x14ac:dyDescent="0.25">
      <c r="A7" s="6" t="s">
        <v>16</v>
      </c>
      <c r="B7" s="7">
        <f>+[2]Hoja1!$H$4</f>
        <v>131000000</v>
      </c>
      <c r="C7" s="7">
        <f t="shared" si="1"/>
        <v>53304843.251511268</v>
      </c>
      <c r="D7" s="7">
        <f t="shared" ref="D7:D56" si="3">+B7*Q7</f>
        <v>32806943.308420509</v>
      </c>
      <c r="E7" s="7">
        <f t="shared" ref="E7:E56" si="4">+$B7*R7</f>
        <v>8518858.0157565828</v>
      </c>
      <c r="F7" s="7">
        <f t="shared" ref="F7:F56" si="5">+$B7*S7</f>
        <v>1787268.3815905608</v>
      </c>
      <c r="G7" s="7">
        <f t="shared" ref="G7:G56" si="6">+$B7*T7</f>
        <v>3547237.4895489519</v>
      </c>
      <c r="H7" s="7">
        <f t="shared" ref="H7:H56" si="7">+$B7*U7</f>
        <v>12426000.044769002</v>
      </c>
      <c r="I7" s="7">
        <f t="shared" ref="I7:I56" si="8">+$B7*V7</f>
        <v>2764433.5661801328</v>
      </c>
      <c r="J7" s="7">
        <v>2496851.7200000002</v>
      </c>
      <c r="K7" s="7">
        <f t="shared" ref="K7:K56" si="9">+$B7*X7</f>
        <v>4759670.2820040574</v>
      </c>
      <c r="L7" s="7">
        <f t="shared" ref="L7:L56" si="10">+$B7*Y7</f>
        <v>2810707.9945668844</v>
      </c>
      <c r="M7" s="7">
        <f t="shared" ref="M7:M56" si="11">+$B7*Z7</f>
        <v>2790674.3683157414</v>
      </c>
      <c r="N7" s="7">
        <f t="shared" ref="N7:N56" si="12">+$B7*AA7</f>
        <v>2986511.5753689483</v>
      </c>
      <c r="O7" s="22">
        <f t="shared" si="2"/>
        <v>130999999.99803266</v>
      </c>
      <c r="P7" s="8">
        <v>0.40690720039321576</v>
      </c>
      <c r="Q7" s="8">
        <v>0.25043468174366801</v>
      </c>
      <c r="R7" s="8">
        <v>6.5029450501958644E-2</v>
      </c>
      <c r="S7" s="8">
        <v>1.3643270088477563E-2</v>
      </c>
      <c r="T7" s="8">
        <v>2.7078148775182838E-2</v>
      </c>
      <c r="U7" s="8">
        <v>9.4854962173809176E-2</v>
      </c>
      <c r="V7" s="8">
        <v>2.110254630671857E-2</v>
      </c>
      <c r="W7" s="8"/>
      <c r="X7" s="8">
        <v>3.6333360931328683E-2</v>
      </c>
      <c r="Y7" s="8">
        <v>2.1455786218067818E-2</v>
      </c>
      <c r="Z7" s="8">
        <v>2.1302857773402607E-2</v>
      </c>
      <c r="AA7" s="8">
        <v>2.2797798285259147E-2</v>
      </c>
    </row>
    <row r="8" spans="1:30" x14ac:dyDescent="0.25">
      <c r="A8" s="6" t="s">
        <v>17</v>
      </c>
      <c r="B8" s="7">
        <v>0</v>
      </c>
      <c r="C8" s="7">
        <f t="shared" si="1"/>
        <v>0</v>
      </c>
      <c r="D8" s="7">
        <f t="shared" si="3"/>
        <v>0</v>
      </c>
      <c r="E8" s="7">
        <f t="shared" si="4"/>
        <v>0</v>
      </c>
      <c r="F8" s="7">
        <f t="shared" si="5"/>
        <v>0</v>
      </c>
      <c r="G8" s="7">
        <f t="shared" si="6"/>
        <v>0</v>
      </c>
      <c r="H8" s="7">
        <f t="shared" si="7"/>
        <v>0</v>
      </c>
      <c r="I8" s="7">
        <f t="shared" si="8"/>
        <v>0</v>
      </c>
      <c r="J8" s="7">
        <f t="shared" ref="J8:J56" si="13">+$B8*W8</f>
        <v>0</v>
      </c>
      <c r="K8" s="7">
        <f t="shared" si="9"/>
        <v>0</v>
      </c>
      <c r="L8" s="7">
        <f t="shared" si="10"/>
        <v>0</v>
      </c>
      <c r="M8" s="7">
        <f t="shared" si="11"/>
        <v>0</v>
      </c>
      <c r="N8" s="7">
        <f t="shared" si="12"/>
        <v>0</v>
      </c>
      <c r="O8" s="22">
        <f t="shared" si="2"/>
        <v>0</v>
      </c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</row>
    <row r="9" spans="1:30" x14ac:dyDescent="0.25">
      <c r="A9" s="6" t="s">
        <v>18</v>
      </c>
      <c r="B9" s="7">
        <v>0</v>
      </c>
      <c r="C9" s="7">
        <f t="shared" si="1"/>
        <v>0</v>
      </c>
      <c r="D9" s="7">
        <f t="shared" si="3"/>
        <v>0</v>
      </c>
      <c r="E9" s="7">
        <f t="shared" si="4"/>
        <v>0</v>
      </c>
      <c r="F9" s="7">
        <f t="shared" si="5"/>
        <v>0</v>
      </c>
      <c r="G9" s="7">
        <f t="shared" si="6"/>
        <v>0</v>
      </c>
      <c r="H9" s="7">
        <f t="shared" si="7"/>
        <v>0</v>
      </c>
      <c r="I9" s="7">
        <f t="shared" si="8"/>
        <v>0</v>
      </c>
      <c r="J9" s="7">
        <f t="shared" si="13"/>
        <v>0</v>
      </c>
      <c r="K9" s="7">
        <f t="shared" si="9"/>
        <v>0</v>
      </c>
      <c r="L9" s="7">
        <f t="shared" si="10"/>
        <v>0</v>
      </c>
      <c r="M9" s="7">
        <f t="shared" si="11"/>
        <v>0</v>
      </c>
      <c r="N9" s="7">
        <f t="shared" si="12"/>
        <v>0</v>
      </c>
      <c r="O9" s="22">
        <f t="shared" si="2"/>
        <v>0</v>
      </c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</row>
    <row r="10" spans="1:30" x14ac:dyDescent="0.25">
      <c r="A10" s="6" t="s">
        <v>19</v>
      </c>
      <c r="B10" s="7">
        <v>0</v>
      </c>
      <c r="C10" s="7">
        <f t="shared" si="1"/>
        <v>0</v>
      </c>
      <c r="D10" s="7">
        <f t="shared" si="3"/>
        <v>0</v>
      </c>
      <c r="E10" s="7">
        <f t="shared" si="4"/>
        <v>0</v>
      </c>
      <c r="F10" s="7">
        <f t="shared" si="5"/>
        <v>0</v>
      </c>
      <c r="G10" s="7">
        <f t="shared" si="6"/>
        <v>0</v>
      </c>
      <c r="H10" s="7">
        <f t="shared" si="7"/>
        <v>0</v>
      </c>
      <c r="I10" s="7">
        <f t="shared" si="8"/>
        <v>0</v>
      </c>
      <c r="J10" s="7">
        <f t="shared" si="13"/>
        <v>0</v>
      </c>
      <c r="K10" s="7">
        <f t="shared" si="9"/>
        <v>0</v>
      </c>
      <c r="L10" s="7">
        <f t="shared" si="10"/>
        <v>0</v>
      </c>
      <c r="M10" s="7">
        <f t="shared" si="11"/>
        <v>0</v>
      </c>
      <c r="N10" s="7">
        <f t="shared" si="12"/>
        <v>0</v>
      </c>
      <c r="O10" s="22">
        <f t="shared" si="2"/>
        <v>0</v>
      </c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</row>
    <row r="11" spans="1:30" x14ac:dyDescent="0.25">
      <c r="A11" s="6" t="s">
        <v>20</v>
      </c>
      <c r="B11" s="7">
        <v>0</v>
      </c>
      <c r="C11" s="7">
        <f t="shared" si="1"/>
        <v>0</v>
      </c>
      <c r="D11" s="7">
        <f t="shared" si="3"/>
        <v>0</v>
      </c>
      <c r="E11" s="7">
        <f t="shared" si="4"/>
        <v>0</v>
      </c>
      <c r="F11" s="7">
        <f t="shared" si="5"/>
        <v>0</v>
      </c>
      <c r="G11" s="7">
        <f t="shared" si="6"/>
        <v>0</v>
      </c>
      <c r="H11" s="7">
        <f t="shared" si="7"/>
        <v>0</v>
      </c>
      <c r="I11" s="7">
        <f t="shared" si="8"/>
        <v>0</v>
      </c>
      <c r="J11" s="7">
        <f t="shared" si="13"/>
        <v>0</v>
      </c>
      <c r="K11" s="7">
        <f t="shared" si="9"/>
        <v>0</v>
      </c>
      <c r="L11" s="7">
        <f t="shared" si="10"/>
        <v>0</v>
      </c>
      <c r="M11" s="7">
        <f t="shared" si="11"/>
        <v>0</v>
      </c>
      <c r="N11" s="7">
        <f t="shared" si="12"/>
        <v>0</v>
      </c>
      <c r="O11" s="22">
        <f t="shared" si="2"/>
        <v>0</v>
      </c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</row>
    <row r="12" spans="1:30" x14ac:dyDescent="0.25">
      <c r="A12" s="6" t="s">
        <v>21</v>
      </c>
      <c r="B12" s="7">
        <v>0</v>
      </c>
      <c r="C12" s="7">
        <f t="shared" si="1"/>
        <v>0</v>
      </c>
      <c r="D12" s="7">
        <f t="shared" si="3"/>
        <v>0</v>
      </c>
      <c r="E12" s="7">
        <f t="shared" si="4"/>
        <v>0</v>
      </c>
      <c r="F12" s="7">
        <f t="shared" si="5"/>
        <v>0</v>
      </c>
      <c r="G12" s="7">
        <f t="shared" si="6"/>
        <v>0</v>
      </c>
      <c r="H12" s="7">
        <f t="shared" si="7"/>
        <v>0</v>
      </c>
      <c r="I12" s="7">
        <f t="shared" si="8"/>
        <v>0</v>
      </c>
      <c r="J12" s="7">
        <f t="shared" si="13"/>
        <v>0</v>
      </c>
      <c r="K12" s="7">
        <f t="shared" si="9"/>
        <v>0</v>
      </c>
      <c r="L12" s="7">
        <f t="shared" si="10"/>
        <v>0</v>
      </c>
      <c r="M12" s="7">
        <f t="shared" si="11"/>
        <v>0</v>
      </c>
      <c r="N12" s="7">
        <f t="shared" si="12"/>
        <v>0</v>
      </c>
      <c r="O12" s="22">
        <f t="shared" si="2"/>
        <v>0</v>
      </c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</row>
    <row r="13" spans="1:30" x14ac:dyDescent="0.25">
      <c r="A13" s="6" t="s">
        <v>22</v>
      </c>
      <c r="B13" s="7">
        <f>+[2]Hoja1!$H$7</f>
        <v>500000</v>
      </c>
      <c r="C13" s="7">
        <f t="shared" si="1"/>
        <v>17340.297632293805</v>
      </c>
      <c r="D13" s="7">
        <f t="shared" si="3"/>
        <v>32056.044043432514</v>
      </c>
      <c r="E13" s="7">
        <f t="shared" si="4"/>
        <v>47811.337309904469</v>
      </c>
      <c r="F13" s="7">
        <f t="shared" si="5"/>
        <v>28757.777554791784</v>
      </c>
      <c r="G13" s="7">
        <f t="shared" si="6"/>
        <v>93411.566297538564</v>
      </c>
      <c r="H13" s="7">
        <f t="shared" si="7"/>
        <v>71807.343626541289</v>
      </c>
      <c r="I13" s="7">
        <f t="shared" si="8"/>
        <v>68382.729290228788</v>
      </c>
      <c r="J13" s="7">
        <f t="shared" si="13"/>
        <v>35982.901568247536</v>
      </c>
      <c r="K13" s="7">
        <f t="shared" si="9"/>
        <v>34140.153889579669</v>
      </c>
      <c r="L13" s="7">
        <f t="shared" si="10"/>
        <v>24843.512838714811</v>
      </c>
      <c r="M13" s="7">
        <f t="shared" si="11"/>
        <v>26671.568907188292</v>
      </c>
      <c r="N13" s="7">
        <f t="shared" si="12"/>
        <v>18794.767041538493</v>
      </c>
      <c r="O13" s="22">
        <f t="shared" si="2"/>
        <v>500000</v>
      </c>
      <c r="P13" s="8">
        <v>3.468059526458761E-2</v>
      </c>
      <c r="Q13" s="8">
        <v>6.4112088086865027E-2</v>
      </c>
      <c r="R13" s="8">
        <v>9.5622674619808945E-2</v>
      </c>
      <c r="S13" s="8">
        <v>5.7515555109583567E-2</v>
      </c>
      <c r="T13" s="8">
        <v>0.18682313259507713</v>
      </c>
      <c r="U13" s="8">
        <v>0.14361468725308257</v>
      </c>
      <c r="V13" s="8">
        <v>0.13676545858045758</v>
      </c>
      <c r="W13" s="8">
        <v>7.1965803136495074E-2</v>
      </c>
      <c r="X13" s="8">
        <v>6.8280307779159333E-2</v>
      </c>
      <c r="Y13" s="8">
        <v>4.9687025677429622E-2</v>
      </c>
      <c r="Z13" s="8">
        <v>5.3343137814376586E-2</v>
      </c>
      <c r="AA13" s="8">
        <v>3.7589534083076984E-2</v>
      </c>
    </row>
    <row r="14" spans="1:30" ht="45" x14ac:dyDescent="0.25">
      <c r="A14" s="6" t="s">
        <v>23</v>
      </c>
      <c r="B14" s="7">
        <v>0</v>
      </c>
      <c r="C14" s="7">
        <f t="shared" si="1"/>
        <v>0</v>
      </c>
      <c r="D14" s="7">
        <f t="shared" si="3"/>
        <v>0</v>
      </c>
      <c r="E14" s="7">
        <f t="shared" si="4"/>
        <v>0</v>
      </c>
      <c r="F14" s="7">
        <f t="shared" si="5"/>
        <v>0</v>
      </c>
      <c r="G14" s="7">
        <f t="shared" si="6"/>
        <v>0</v>
      </c>
      <c r="H14" s="7">
        <f t="shared" si="7"/>
        <v>0</v>
      </c>
      <c r="I14" s="7">
        <f t="shared" si="8"/>
        <v>0</v>
      </c>
      <c r="J14" s="7">
        <f t="shared" si="13"/>
        <v>0</v>
      </c>
      <c r="K14" s="7">
        <f t="shared" si="9"/>
        <v>0</v>
      </c>
      <c r="L14" s="7">
        <f t="shared" si="10"/>
        <v>0</v>
      </c>
      <c r="M14" s="7">
        <f t="shared" si="11"/>
        <v>0</v>
      </c>
      <c r="N14" s="7">
        <f t="shared" si="12"/>
        <v>0</v>
      </c>
      <c r="O14" s="22">
        <f t="shared" si="2"/>
        <v>0</v>
      </c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</row>
    <row r="15" spans="1:30" x14ac:dyDescent="0.25">
      <c r="A15" s="5" t="s">
        <v>24</v>
      </c>
      <c r="B15" s="7">
        <v>0</v>
      </c>
      <c r="C15" s="7">
        <f t="shared" si="1"/>
        <v>0</v>
      </c>
      <c r="D15" s="7">
        <f t="shared" si="3"/>
        <v>0</v>
      </c>
      <c r="E15" s="7">
        <f t="shared" si="4"/>
        <v>0</v>
      </c>
      <c r="F15" s="7">
        <f t="shared" si="5"/>
        <v>0</v>
      </c>
      <c r="G15" s="7">
        <f t="shared" si="6"/>
        <v>0</v>
      </c>
      <c r="H15" s="7">
        <f t="shared" si="7"/>
        <v>0</v>
      </c>
      <c r="I15" s="7">
        <f t="shared" si="8"/>
        <v>0</v>
      </c>
      <c r="J15" s="7">
        <f t="shared" si="13"/>
        <v>0</v>
      </c>
      <c r="K15" s="7">
        <f t="shared" si="9"/>
        <v>0</v>
      </c>
      <c r="L15" s="7">
        <f t="shared" si="10"/>
        <v>0</v>
      </c>
      <c r="M15" s="7">
        <f t="shared" si="11"/>
        <v>0</v>
      </c>
      <c r="N15" s="7">
        <f t="shared" si="12"/>
        <v>0</v>
      </c>
      <c r="O15" s="22">
        <f t="shared" si="2"/>
        <v>0</v>
      </c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</row>
    <row r="16" spans="1:30" x14ac:dyDescent="0.25">
      <c r="A16" s="6" t="s">
        <v>25</v>
      </c>
      <c r="B16" s="7">
        <v>0</v>
      </c>
      <c r="C16" s="7">
        <f t="shared" si="1"/>
        <v>0</v>
      </c>
      <c r="D16" s="7">
        <f t="shared" si="3"/>
        <v>0</v>
      </c>
      <c r="E16" s="7">
        <f t="shared" si="4"/>
        <v>0</v>
      </c>
      <c r="F16" s="7">
        <f t="shared" si="5"/>
        <v>0</v>
      </c>
      <c r="G16" s="7">
        <f t="shared" si="6"/>
        <v>0</v>
      </c>
      <c r="H16" s="7">
        <f t="shared" si="7"/>
        <v>0</v>
      </c>
      <c r="I16" s="7">
        <f t="shared" si="8"/>
        <v>0</v>
      </c>
      <c r="J16" s="7">
        <f t="shared" si="13"/>
        <v>0</v>
      </c>
      <c r="K16" s="7">
        <f t="shared" si="9"/>
        <v>0</v>
      </c>
      <c r="L16" s="7">
        <f t="shared" si="10"/>
        <v>0</v>
      </c>
      <c r="M16" s="7">
        <f t="shared" si="11"/>
        <v>0</v>
      </c>
      <c r="N16" s="7">
        <f t="shared" si="12"/>
        <v>0</v>
      </c>
      <c r="O16" s="22">
        <f t="shared" si="2"/>
        <v>0</v>
      </c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</row>
    <row r="17" spans="1:27" x14ac:dyDescent="0.25">
      <c r="A17" s="6" t="s">
        <v>26</v>
      </c>
      <c r="B17" s="7">
        <v>0</v>
      </c>
      <c r="C17" s="7">
        <f t="shared" si="1"/>
        <v>0</v>
      </c>
      <c r="D17" s="7">
        <f t="shared" si="3"/>
        <v>0</v>
      </c>
      <c r="E17" s="7">
        <f t="shared" si="4"/>
        <v>0</v>
      </c>
      <c r="F17" s="7">
        <f t="shared" si="5"/>
        <v>0</v>
      </c>
      <c r="G17" s="7">
        <f t="shared" si="6"/>
        <v>0</v>
      </c>
      <c r="H17" s="7">
        <f t="shared" si="7"/>
        <v>0</v>
      </c>
      <c r="I17" s="7">
        <f t="shared" si="8"/>
        <v>0</v>
      </c>
      <c r="J17" s="7">
        <f t="shared" si="13"/>
        <v>0</v>
      </c>
      <c r="K17" s="7">
        <f t="shared" si="9"/>
        <v>0</v>
      </c>
      <c r="L17" s="7">
        <f t="shared" si="10"/>
        <v>0</v>
      </c>
      <c r="M17" s="7">
        <f t="shared" si="11"/>
        <v>0</v>
      </c>
      <c r="N17" s="7">
        <f t="shared" si="12"/>
        <v>0</v>
      </c>
      <c r="O17" s="22">
        <f t="shared" si="2"/>
        <v>0</v>
      </c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</row>
    <row r="18" spans="1:27" x14ac:dyDescent="0.25">
      <c r="A18" s="6" t="s">
        <v>27</v>
      </c>
      <c r="B18" s="7">
        <v>0</v>
      </c>
      <c r="C18" s="7">
        <f t="shared" si="1"/>
        <v>0</v>
      </c>
      <c r="D18" s="7">
        <f t="shared" si="3"/>
        <v>0</v>
      </c>
      <c r="E18" s="7">
        <f t="shared" si="4"/>
        <v>0</v>
      </c>
      <c r="F18" s="7">
        <f t="shared" si="5"/>
        <v>0</v>
      </c>
      <c r="G18" s="7">
        <f t="shared" si="6"/>
        <v>0</v>
      </c>
      <c r="H18" s="7">
        <f t="shared" si="7"/>
        <v>0</v>
      </c>
      <c r="I18" s="7">
        <f t="shared" si="8"/>
        <v>0</v>
      </c>
      <c r="J18" s="7">
        <f t="shared" si="13"/>
        <v>0</v>
      </c>
      <c r="K18" s="7">
        <f t="shared" si="9"/>
        <v>0</v>
      </c>
      <c r="L18" s="7">
        <f t="shared" si="10"/>
        <v>0</v>
      </c>
      <c r="M18" s="7">
        <f t="shared" si="11"/>
        <v>0</v>
      </c>
      <c r="N18" s="7">
        <f t="shared" si="12"/>
        <v>0</v>
      </c>
      <c r="O18" s="22">
        <f t="shared" si="2"/>
        <v>0</v>
      </c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</row>
    <row r="19" spans="1:27" x14ac:dyDescent="0.25">
      <c r="A19" s="6" t="s">
        <v>28</v>
      </c>
      <c r="B19" s="7">
        <v>0</v>
      </c>
      <c r="C19" s="7">
        <f t="shared" si="1"/>
        <v>0</v>
      </c>
      <c r="D19" s="7">
        <f t="shared" si="3"/>
        <v>0</v>
      </c>
      <c r="E19" s="7">
        <f t="shared" si="4"/>
        <v>0</v>
      </c>
      <c r="F19" s="7">
        <f t="shared" si="5"/>
        <v>0</v>
      </c>
      <c r="G19" s="7">
        <f t="shared" si="6"/>
        <v>0</v>
      </c>
      <c r="H19" s="7">
        <f t="shared" si="7"/>
        <v>0</v>
      </c>
      <c r="I19" s="7">
        <f t="shared" si="8"/>
        <v>0</v>
      </c>
      <c r="J19" s="7">
        <f t="shared" si="13"/>
        <v>0</v>
      </c>
      <c r="K19" s="7">
        <f t="shared" si="9"/>
        <v>0</v>
      </c>
      <c r="L19" s="7">
        <f t="shared" si="10"/>
        <v>0</v>
      </c>
      <c r="M19" s="7">
        <f t="shared" si="11"/>
        <v>0</v>
      </c>
      <c r="N19" s="7">
        <f t="shared" si="12"/>
        <v>0</v>
      </c>
      <c r="O19" s="22">
        <f t="shared" si="2"/>
        <v>0</v>
      </c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</row>
    <row r="20" spans="1:27" x14ac:dyDescent="0.25">
      <c r="A20" s="6" t="s">
        <v>21</v>
      </c>
      <c r="B20" s="7">
        <v>0</v>
      </c>
      <c r="C20" s="7">
        <f t="shared" si="1"/>
        <v>0</v>
      </c>
      <c r="D20" s="7">
        <f t="shared" si="3"/>
        <v>0</v>
      </c>
      <c r="E20" s="7">
        <f t="shared" si="4"/>
        <v>0</v>
      </c>
      <c r="F20" s="7">
        <f t="shared" si="5"/>
        <v>0</v>
      </c>
      <c r="G20" s="7">
        <f t="shared" si="6"/>
        <v>0</v>
      </c>
      <c r="H20" s="7">
        <f t="shared" si="7"/>
        <v>0</v>
      </c>
      <c r="I20" s="7">
        <f t="shared" si="8"/>
        <v>0</v>
      </c>
      <c r="J20" s="7">
        <f t="shared" si="13"/>
        <v>0</v>
      </c>
      <c r="K20" s="7">
        <f t="shared" si="9"/>
        <v>0</v>
      </c>
      <c r="L20" s="7">
        <f t="shared" si="10"/>
        <v>0</v>
      </c>
      <c r="M20" s="7">
        <f t="shared" si="11"/>
        <v>0</v>
      </c>
      <c r="N20" s="7">
        <f t="shared" si="12"/>
        <v>0</v>
      </c>
      <c r="O20" s="22">
        <f t="shared" si="2"/>
        <v>0</v>
      </c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</row>
    <row r="21" spans="1:27" ht="15.75" x14ac:dyDescent="0.25">
      <c r="A21" s="5" t="s">
        <v>29</v>
      </c>
      <c r="B21" s="10">
        <f>+B22</f>
        <v>5000000</v>
      </c>
      <c r="C21" s="10">
        <f t="shared" ref="C21:O21" si="14">+C22</f>
        <v>0</v>
      </c>
      <c r="D21" s="10">
        <f t="shared" si="14"/>
        <v>24156.083081465909</v>
      </c>
      <c r="E21" s="10">
        <f t="shared" si="14"/>
        <v>2087898.4304343453</v>
      </c>
      <c r="F21" s="10">
        <f t="shared" si="14"/>
        <v>84546.290785130681</v>
      </c>
      <c r="G21" s="10">
        <f t="shared" si="14"/>
        <v>229482.78927392609</v>
      </c>
      <c r="H21" s="10">
        <f t="shared" si="14"/>
        <v>72468.249244397724</v>
      </c>
      <c r="I21" s="10">
        <f t="shared" si="14"/>
        <v>0</v>
      </c>
      <c r="J21" s="10">
        <f t="shared" si="14"/>
        <v>1672432.1600562739</v>
      </c>
      <c r="K21" s="10">
        <f t="shared" si="14"/>
        <v>0</v>
      </c>
      <c r="L21" s="10">
        <f t="shared" si="14"/>
        <v>756547.74788006209</v>
      </c>
      <c r="M21" s="10">
        <f t="shared" si="14"/>
        <v>72468.249244397724</v>
      </c>
      <c r="N21" s="10">
        <f t="shared" si="14"/>
        <v>0</v>
      </c>
      <c r="O21" s="10">
        <f t="shared" si="14"/>
        <v>4999999.9999999981</v>
      </c>
      <c r="P21" s="8">
        <v>0</v>
      </c>
      <c r="Q21" s="8">
        <v>4.8312166162931816E-3</v>
      </c>
      <c r="R21" s="8">
        <v>0.41757968608686907</v>
      </c>
      <c r="S21" s="8">
        <v>1.6909258157026135E-2</v>
      </c>
      <c r="T21" s="8">
        <v>4.5896557854785219E-2</v>
      </c>
      <c r="U21" s="8">
        <v>1.4493649848879544E-2</v>
      </c>
      <c r="V21" s="8">
        <v>0</v>
      </c>
      <c r="W21" s="8">
        <v>0.33448643201125478</v>
      </c>
      <c r="X21" s="8">
        <v>0</v>
      </c>
      <c r="Y21" s="8">
        <v>0.15130954957601242</v>
      </c>
      <c r="Z21" s="8">
        <v>1.4493649848879544E-2</v>
      </c>
      <c r="AA21" s="8">
        <v>0</v>
      </c>
    </row>
    <row r="22" spans="1:27" x14ac:dyDescent="0.25">
      <c r="A22" s="6" t="s">
        <v>30</v>
      </c>
      <c r="B22" s="7">
        <v>5000000</v>
      </c>
      <c r="C22" s="7">
        <f t="shared" si="1"/>
        <v>0</v>
      </c>
      <c r="D22" s="7">
        <f t="shared" si="3"/>
        <v>24156.083081465909</v>
      </c>
      <c r="E22" s="7">
        <f t="shared" si="4"/>
        <v>2087898.4304343453</v>
      </c>
      <c r="F22" s="7">
        <f t="shared" si="5"/>
        <v>84546.290785130681</v>
      </c>
      <c r="G22" s="7">
        <f t="shared" si="6"/>
        <v>229482.78927392609</v>
      </c>
      <c r="H22" s="7">
        <f t="shared" si="7"/>
        <v>72468.249244397724</v>
      </c>
      <c r="I22" s="7">
        <f t="shared" si="8"/>
        <v>0</v>
      </c>
      <c r="J22" s="7">
        <f t="shared" si="13"/>
        <v>1672432.1600562739</v>
      </c>
      <c r="K22" s="7">
        <f t="shared" si="9"/>
        <v>0</v>
      </c>
      <c r="L22" s="7">
        <f t="shared" si="10"/>
        <v>756547.74788006209</v>
      </c>
      <c r="M22" s="7">
        <f t="shared" si="11"/>
        <v>72468.249244397724</v>
      </c>
      <c r="N22" s="7">
        <f t="shared" si="12"/>
        <v>0</v>
      </c>
      <c r="O22" s="22">
        <f t="shared" si="2"/>
        <v>4999999.9999999981</v>
      </c>
      <c r="P22" s="8">
        <v>0</v>
      </c>
      <c r="Q22" s="8">
        <v>4.8312166162931816E-3</v>
      </c>
      <c r="R22" s="8">
        <v>0.41757968608686907</v>
      </c>
      <c r="S22" s="8">
        <v>1.6909258157026135E-2</v>
      </c>
      <c r="T22" s="8">
        <v>4.5896557854785219E-2</v>
      </c>
      <c r="U22" s="8">
        <v>1.4493649848879544E-2</v>
      </c>
      <c r="V22" s="8">
        <v>0</v>
      </c>
      <c r="W22" s="8">
        <v>0.33448643201125478</v>
      </c>
      <c r="X22" s="8">
        <v>0</v>
      </c>
      <c r="Y22" s="8">
        <v>0.15130954957601242</v>
      </c>
      <c r="Z22" s="8">
        <v>1.4493649848879544E-2</v>
      </c>
      <c r="AA22" s="8">
        <v>0</v>
      </c>
    </row>
    <row r="23" spans="1:27" ht="45" x14ac:dyDescent="0.25">
      <c r="A23" s="6" t="s">
        <v>31</v>
      </c>
      <c r="B23" s="7">
        <v>0</v>
      </c>
      <c r="C23" s="7">
        <f t="shared" si="1"/>
        <v>0</v>
      </c>
      <c r="D23" s="7">
        <f t="shared" si="3"/>
        <v>0</v>
      </c>
      <c r="E23" s="7">
        <f t="shared" si="4"/>
        <v>0</v>
      </c>
      <c r="F23" s="7">
        <f t="shared" si="5"/>
        <v>0</v>
      </c>
      <c r="G23" s="7">
        <f t="shared" si="6"/>
        <v>0</v>
      </c>
      <c r="H23" s="7">
        <f t="shared" si="7"/>
        <v>0</v>
      </c>
      <c r="I23" s="7">
        <f t="shared" si="8"/>
        <v>0</v>
      </c>
      <c r="J23" s="7">
        <f t="shared" si="13"/>
        <v>0</v>
      </c>
      <c r="K23" s="7">
        <f t="shared" si="9"/>
        <v>0</v>
      </c>
      <c r="L23" s="7">
        <f t="shared" si="10"/>
        <v>0</v>
      </c>
      <c r="M23" s="7">
        <f t="shared" si="11"/>
        <v>0</v>
      </c>
      <c r="N23" s="7">
        <f t="shared" si="12"/>
        <v>0</v>
      </c>
      <c r="O23" s="22">
        <f t="shared" si="2"/>
        <v>0</v>
      </c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</row>
    <row r="24" spans="1:27" ht="15.75" x14ac:dyDescent="0.25">
      <c r="A24" s="5" t="s">
        <v>32</v>
      </c>
      <c r="B24" s="10">
        <f>+B28</f>
        <v>28000000</v>
      </c>
      <c r="C24" s="10">
        <f t="shared" ref="C24:O24" si="15">+C28</f>
        <v>0</v>
      </c>
      <c r="D24" s="10">
        <f t="shared" si="15"/>
        <v>561761.17403243773</v>
      </c>
      <c r="E24" s="10">
        <f t="shared" si="15"/>
        <v>2184700.6779013714</v>
      </c>
      <c r="F24" s="10">
        <f t="shared" si="15"/>
        <v>499461.30175418808</v>
      </c>
      <c r="G24" s="10">
        <f t="shared" si="15"/>
        <v>802658.17942010646</v>
      </c>
      <c r="H24" s="10">
        <f t="shared" si="15"/>
        <v>2380563.6454985174</v>
      </c>
      <c r="I24" s="10">
        <f t="shared" si="15"/>
        <v>668225.13883128145</v>
      </c>
      <c r="J24" s="10">
        <f t="shared" si="15"/>
        <v>1193497.2449940115</v>
      </c>
      <c r="K24" s="10">
        <f t="shared" si="15"/>
        <v>3733219.116939554</v>
      </c>
      <c r="L24" s="10">
        <f t="shared" si="15"/>
        <v>10680160.030162478</v>
      </c>
      <c r="M24" s="10">
        <f t="shared" si="15"/>
        <v>1661873.7717623655</v>
      </c>
      <c r="N24" s="10">
        <f t="shared" si="15"/>
        <v>3633879.7187036835</v>
      </c>
      <c r="O24" s="10">
        <f t="shared" si="15"/>
        <v>27999999.999999996</v>
      </c>
      <c r="P24" s="8">
        <v>1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0</v>
      </c>
    </row>
    <row r="25" spans="1:27" ht="30" x14ac:dyDescent="0.25">
      <c r="A25" s="6" t="s">
        <v>33</v>
      </c>
      <c r="B25" s="7">
        <v>0</v>
      </c>
      <c r="C25" s="7">
        <f t="shared" si="1"/>
        <v>0</v>
      </c>
      <c r="D25" s="7">
        <f t="shared" si="3"/>
        <v>0</v>
      </c>
      <c r="E25" s="7">
        <f t="shared" si="4"/>
        <v>0</v>
      </c>
      <c r="F25" s="7">
        <f t="shared" si="5"/>
        <v>0</v>
      </c>
      <c r="G25" s="7">
        <f t="shared" si="6"/>
        <v>0</v>
      </c>
      <c r="H25" s="7">
        <f t="shared" si="7"/>
        <v>0</v>
      </c>
      <c r="I25" s="7">
        <f t="shared" si="8"/>
        <v>0</v>
      </c>
      <c r="J25" s="7">
        <f t="shared" si="13"/>
        <v>0</v>
      </c>
      <c r="K25" s="7">
        <f t="shared" si="9"/>
        <v>0</v>
      </c>
      <c r="L25" s="7">
        <f t="shared" si="10"/>
        <v>0</v>
      </c>
      <c r="M25" s="7">
        <f t="shared" si="11"/>
        <v>0</v>
      </c>
      <c r="N25" s="7">
        <f t="shared" si="12"/>
        <v>0</v>
      </c>
      <c r="O25" s="22">
        <f t="shared" si="2"/>
        <v>0</v>
      </c>
      <c r="P25" s="8">
        <v>1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</row>
    <row r="26" spans="1:27" x14ac:dyDescent="0.25">
      <c r="A26" s="6" t="s">
        <v>34</v>
      </c>
      <c r="B26" s="7">
        <v>0</v>
      </c>
      <c r="C26" s="7">
        <f t="shared" si="1"/>
        <v>0</v>
      </c>
      <c r="D26" s="7">
        <f t="shared" si="3"/>
        <v>0</v>
      </c>
      <c r="E26" s="7">
        <f t="shared" si="4"/>
        <v>0</v>
      </c>
      <c r="F26" s="7">
        <f t="shared" si="5"/>
        <v>0</v>
      </c>
      <c r="G26" s="7">
        <f t="shared" si="6"/>
        <v>0</v>
      </c>
      <c r="H26" s="7">
        <f t="shared" si="7"/>
        <v>0</v>
      </c>
      <c r="I26" s="7">
        <f t="shared" si="8"/>
        <v>0</v>
      </c>
      <c r="J26" s="7">
        <f t="shared" si="13"/>
        <v>0</v>
      </c>
      <c r="K26" s="7">
        <f t="shared" si="9"/>
        <v>0</v>
      </c>
      <c r="L26" s="7">
        <f t="shared" si="10"/>
        <v>0</v>
      </c>
      <c r="M26" s="7">
        <f t="shared" si="11"/>
        <v>0</v>
      </c>
      <c r="N26" s="7">
        <f t="shared" si="12"/>
        <v>0</v>
      </c>
      <c r="O26" s="22">
        <f t="shared" si="2"/>
        <v>0</v>
      </c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</row>
    <row r="27" spans="1:27" x14ac:dyDescent="0.25">
      <c r="A27" s="6" t="s">
        <v>35</v>
      </c>
      <c r="B27" s="7">
        <v>0</v>
      </c>
      <c r="C27" s="7">
        <f t="shared" si="1"/>
        <v>0</v>
      </c>
      <c r="D27" s="7">
        <f t="shared" si="3"/>
        <v>0</v>
      </c>
      <c r="E27" s="7">
        <f t="shared" si="4"/>
        <v>0</v>
      </c>
      <c r="F27" s="7">
        <f t="shared" si="5"/>
        <v>0</v>
      </c>
      <c r="G27" s="7">
        <f t="shared" si="6"/>
        <v>0</v>
      </c>
      <c r="H27" s="7">
        <f t="shared" si="7"/>
        <v>0</v>
      </c>
      <c r="I27" s="7">
        <f t="shared" si="8"/>
        <v>0</v>
      </c>
      <c r="J27" s="7">
        <f t="shared" si="13"/>
        <v>0</v>
      </c>
      <c r="K27" s="7">
        <f t="shared" si="9"/>
        <v>0</v>
      </c>
      <c r="L27" s="7">
        <f t="shared" si="10"/>
        <v>0</v>
      </c>
      <c r="M27" s="7">
        <f t="shared" si="11"/>
        <v>0</v>
      </c>
      <c r="N27" s="7">
        <f t="shared" si="12"/>
        <v>0</v>
      </c>
      <c r="O27" s="22">
        <f t="shared" si="2"/>
        <v>0</v>
      </c>
      <c r="P27" s="8">
        <v>0.75361140964778395</v>
      </c>
      <c r="Q27" s="8">
        <v>0.24638859035221602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</row>
    <row r="28" spans="1:27" x14ac:dyDescent="0.25">
      <c r="A28" s="6" t="s">
        <v>36</v>
      </c>
      <c r="B28" s="7">
        <v>28000000</v>
      </c>
      <c r="C28" s="7">
        <f t="shared" si="1"/>
        <v>0</v>
      </c>
      <c r="D28" s="7">
        <f t="shared" si="3"/>
        <v>561761.17403243773</v>
      </c>
      <c r="E28" s="7">
        <f t="shared" si="4"/>
        <v>2184700.6779013714</v>
      </c>
      <c r="F28" s="7">
        <f t="shared" si="5"/>
        <v>499461.30175418808</v>
      </c>
      <c r="G28" s="7">
        <f t="shared" si="6"/>
        <v>802658.17942010646</v>
      </c>
      <c r="H28" s="7">
        <f t="shared" si="7"/>
        <v>2380563.6454985174</v>
      </c>
      <c r="I28" s="7">
        <f t="shared" si="8"/>
        <v>668225.13883128145</v>
      </c>
      <c r="J28" s="7">
        <f t="shared" si="13"/>
        <v>1193497.2449940115</v>
      </c>
      <c r="K28" s="7">
        <f t="shared" si="9"/>
        <v>3733219.116939554</v>
      </c>
      <c r="L28" s="7">
        <f t="shared" si="10"/>
        <v>10680160.030162478</v>
      </c>
      <c r="M28" s="7">
        <f t="shared" si="11"/>
        <v>1661873.7717623655</v>
      </c>
      <c r="N28" s="7">
        <f t="shared" si="12"/>
        <v>3633879.7187036835</v>
      </c>
      <c r="O28" s="22">
        <f t="shared" si="2"/>
        <v>27999999.999999996</v>
      </c>
      <c r="P28" s="8">
        <v>0</v>
      </c>
      <c r="Q28" s="8">
        <v>2.006289907258706E-2</v>
      </c>
      <c r="R28" s="8">
        <v>7.8025024210763266E-2</v>
      </c>
      <c r="S28" s="8">
        <v>1.7837903634078146E-2</v>
      </c>
      <c r="T28" s="8">
        <v>2.8666363550718086E-2</v>
      </c>
      <c r="U28" s="8">
        <v>8.5020130196375623E-2</v>
      </c>
      <c r="V28" s="8">
        <v>2.3865183529688624E-2</v>
      </c>
      <c r="W28" s="8">
        <v>4.2624901606928979E-2</v>
      </c>
      <c r="X28" s="8">
        <v>0.13332925417641264</v>
      </c>
      <c r="Y28" s="8">
        <v>0.38143428679151709</v>
      </c>
      <c r="Z28" s="8">
        <v>5.9352634705798768E-2</v>
      </c>
      <c r="AA28" s="8">
        <v>0.12978141852513156</v>
      </c>
    </row>
    <row r="29" spans="1:27" x14ac:dyDescent="0.25">
      <c r="A29" s="6" t="s">
        <v>21</v>
      </c>
      <c r="B29" s="7">
        <v>0</v>
      </c>
      <c r="C29" s="7">
        <f t="shared" si="1"/>
        <v>0</v>
      </c>
      <c r="D29" s="7">
        <f t="shared" si="3"/>
        <v>0</v>
      </c>
      <c r="E29" s="7">
        <f t="shared" si="4"/>
        <v>0</v>
      </c>
      <c r="F29" s="7">
        <f t="shared" si="5"/>
        <v>0</v>
      </c>
      <c r="G29" s="7">
        <f t="shared" si="6"/>
        <v>0</v>
      </c>
      <c r="H29" s="7">
        <f t="shared" si="7"/>
        <v>0</v>
      </c>
      <c r="I29" s="7">
        <f t="shared" si="8"/>
        <v>0</v>
      </c>
      <c r="J29" s="7">
        <f t="shared" si="13"/>
        <v>0</v>
      </c>
      <c r="K29" s="7">
        <f t="shared" si="9"/>
        <v>0</v>
      </c>
      <c r="L29" s="7">
        <f t="shared" si="10"/>
        <v>0</v>
      </c>
      <c r="M29" s="7">
        <f t="shared" si="11"/>
        <v>0</v>
      </c>
      <c r="N29" s="7">
        <f t="shared" si="12"/>
        <v>0</v>
      </c>
      <c r="O29" s="22">
        <f t="shared" si="2"/>
        <v>0</v>
      </c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</row>
    <row r="30" spans="1:27" ht="45" x14ac:dyDescent="0.25">
      <c r="A30" s="6" t="s">
        <v>37</v>
      </c>
      <c r="B30" s="7">
        <v>0</v>
      </c>
      <c r="C30" s="7">
        <f t="shared" si="1"/>
        <v>0</v>
      </c>
      <c r="D30" s="7">
        <f t="shared" si="3"/>
        <v>0</v>
      </c>
      <c r="E30" s="7">
        <f t="shared" si="4"/>
        <v>0</v>
      </c>
      <c r="F30" s="7">
        <f t="shared" si="5"/>
        <v>0</v>
      </c>
      <c r="G30" s="7">
        <f t="shared" si="6"/>
        <v>0</v>
      </c>
      <c r="H30" s="7">
        <f t="shared" si="7"/>
        <v>0</v>
      </c>
      <c r="I30" s="7">
        <f t="shared" si="8"/>
        <v>0</v>
      </c>
      <c r="J30" s="7">
        <f t="shared" si="13"/>
        <v>0</v>
      </c>
      <c r="K30" s="7">
        <f t="shared" si="9"/>
        <v>0</v>
      </c>
      <c r="L30" s="7">
        <f t="shared" si="10"/>
        <v>0</v>
      </c>
      <c r="M30" s="7">
        <f t="shared" si="11"/>
        <v>0</v>
      </c>
      <c r="N30" s="7">
        <f t="shared" si="12"/>
        <v>0</v>
      </c>
      <c r="O30" s="22">
        <f t="shared" si="2"/>
        <v>0</v>
      </c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</row>
    <row r="31" spans="1:27" ht="15.75" x14ac:dyDescent="0.25">
      <c r="A31" s="5" t="s">
        <v>38</v>
      </c>
      <c r="B31" s="10">
        <f>+B32</f>
        <v>3500000</v>
      </c>
      <c r="C31" s="10">
        <f t="shared" ref="C31:O31" si="16">+C32</f>
        <v>107409.60311300507</v>
      </c>
      <c r="D31" s="10">
        <f t="shared" si="16"/>
        <v>45341.119954368391</v>
      </c>
      <c r="E31" s="10">
        <f t="shared" si="16"/>
        <v>190529.58079021054</v>
      </c>
      <c r="F31" s="10">
        <f t="shared" si="16"/>
        <v>103082.11401127723</v>
      </c>
      <c r="G31" s="10">
        <f t="shared" si="16"/>
        <v>42361.656704112414</v>
      </c>
      <c r="H31" s="10">
        <f t="shared" si="16"/>
        <v>82320.538500390641</v>
      </c>
      <c r="I31" s="10">
        <f t="shared" si="16"/>
        <v>27234.700097150326</v>
      </c>
      <c r="J31" s="10">
        <f t="shared" si="16"/>
        <v>91670.556957971072</v>
      </c>
      <c r="K31" s="10">
        <f t="shared" si="16"/>
        <v>1479784.0664991254</v>
      </c>
      <c r="L31" s="10">
        <f t="shared" si="16"/>
        <v>59407.658714908343</v>
      </c>
      <c r="M31" s="10">
        <f t="shared" si="16"/>
        <v>694494.07163837296</v>
      </c>
      <c r="N31" s="10">
        <f t="shared" si="16"/>
        <v>576364.33301910735</v>
      </c>
      <c r="O31" s="10">
        <f t="shared" si="16"/>
        <v>3500000</v>
      </c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</row>
    <row r="32" spans="1:27" x14ac:dyDescent="0.25">
      <c r="A32" s="6" t="s">
        <v>39</v>
      </c>
      <c r="B32" s="7">
        <v>3500000</v>
      </c>
      <c r="C32" s="7">
        <f t="shared" si="1"/>
        <v>107409.60311300507</v>
      </c>
      <c r="D32" s="7">
        <f t="shared" si="3"/>
        <v>45341.119954368391</v>
      </c>
      <c r="E32" s="7">
        <f t="shared" si="4"/>
        <v>190529.58079021054</v>
      </c>
      <c r="F32" s="7">
        <f t="shared" si="5"/>
        <v>103082.11401127723</v>
      </c>
      <c r="G32" s="7">
        <f t="shared" si="6"/>
        <v>42361.656704112414</v>
      </c>
      <c r="H32" s="7">
        <f t="shared" si="7"/>
        <v>82320.538500390641</v>
      </c>
      <c r="I32" s="7">
        <f t="shared" si="8"/>
        <v>27234.700097150326</v>
      </c>
      <c r="J32" s="7">
        <f t="shared" si="13"/>
        <v>91670.556957971072</v>
      </c>
      <c r="K32" s="7">
        <f t="shared" si="9"/>
        <v>1479784.0664991254</v>
      </c>
      <c r="L32" s="7">
        <f t="shared" si="10"/>
        <v>59407.658714908343</v>
      </c>
      <c r="M32" s="7">
        <f t="shared" si="11"/>
        <v>694494.07163837296</v>
      </c>
      <c r="N32" s="7">
        <f t="shared" si="12"/>
        <v>576364.33301910735</v>
      </c>
      <c r="O32" s="22">
        <f t="shared" si="2"/>
        <v>3500000</v>
      </c>
      <c r="P32" s="8">
        <v>3.0688458032287161E-2</v>
      </c>
      <c r="Q32" s="8">
        <v>1.2954605701248111E-2</v>
      </c>
      <c r="R32" s="8">
        <v>5.4437023082917299E-2</v>
      </c>
      <c r="S32" s="8">
        <v>2.9452032574650636E-2</v>
      </c>
      <c r="T32" s="8">
        <v>1.210333048688926E-2</v>
      </c>
      <c r="U32" s="8">
        <v>2.3520153857254471E-2</v>
      </c>
      <c r="V32" s="8">
        <v>7.7813428849000934E-3</v>
      </c>
      <c r="W32" s="8">
        <v>2.619158770227745E-2</v>
      </c>
      <c r="X32" s="8">
        <v>0.42279544757117871</v>
      </c>
      <c r="Y32" s="8">
        <v>1.6973616775688097E-2</v>
      </c>
      <c r="Z32" s="8">
        <v>0.1984268776109637</v>
      </c>
      <c r="AA32" s="8">
        <v>0.16467552371974495</v>
      </c>
    </row>
    <row r="33" spans="1:27" x14ac:dyDescent="0.25">
      <c r="A33" s="6" t="s">
        <v>40</v>
      </c>
      <c r="B33" s="7">
        <v>0</v>
      </c>
      <c r="C33" s="7">
        <f t="shared" si="1"/>
        <v>0</v>
      </c>
      <c r="D33" s="7">
        <f t="shared" si="3"/>
        <v>0</v>
      </c>
      <c r="E33" s="7">
        <f t="shared" si="4"/>
        <v>0</v>
      </c>
      <c r="F33" s="7">
        <f t="shared" si="5"/>
        <v>0</v>
      </c>
      <c r="G33" s="7">
        <f t="shared" si="6"/>
        <v>0</v>
      </c>
      <c r="H33" s="7">
        <f t="shared" si="7"/>
        <v>0</v>
      </c>
      <c r="I33" s="7">
        <f t="shared" si="8"/>
        <v>0</v>
      </c>
      <c r="J33" s="7">
        <f t="shared" si="13"/>
        <v>0</v>
      </c>
      <c r="K33" s="7">
        <f t="shared" si="9"/>
        <v>0</v>
      </c>
      <c r="L33" s="7">
        <f t="shared" si="10"/>
        <v>0</v>
      </c>
      <c r="M33" s="7">
        <f t="shared" si="11"/>
        <v>0</v>
      </c>
      <c r="N33" s="7">
        <f t="shared" si="12"/>
        <v>0</v>
      </c>
      <c r="O33" s="22">
        <f t="shared" si="2"/>
        <v>0</v>
      </c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</row>
    <row r="34" spans="1:27" ht="45" x14ac:dyDescent="0.25">
      <c r="A34" s="6" t="s">
        <v>41</v>
      </c>
      <c r="B34" s="7">
        <v>0</v>
      </c>
      <c r="C34" s="7">
        <f t="shared" si="1"/>
        <v>0</v>
      </c>
      <c r="D34" s="7">
        <f t="shared" si="3"/>
        <v>0</v>
      </c>
      <c r="E34" s="7">
        <f t="shared" si="4"/>
        <v>0</v>
      </c>
      <c r="F34" s="7">
        <f t="shared" si="5"/>
        <v>0</v>
      </c>
      <c r="G34" s="7">
        <f t="shared" si="6"/>
        <v>0</v>
      </c>
      <c r="H34" s="7">
        <f t="shared" si="7"/>
        <v>0</v>
      </c>
      <c r="I34" s="7">
        <f t="shared" si="8"/>
        <v>0</v>
      </c>
      <c r="J34" s="7">
        <f t="shared" si="13"/>
        <v>0</v>
      </c>
      <c r="K34" s="7">
        <f t="shared" si="9"/>
        <v>0</v>
      </c>
      <c r="L34" s="7">
        <f t="shared" si="10"/>
        <v>0</v>
      </c>
      <c r="M34" s="7">
        <f t="shared" si="11"/>
        <v>0</v>
      </c>
      <c r="N34" s="7">
        <f t="shared" si="12"/>
        <v>0</v>
      </c>
      <c r="O34" s="22">
        <f t="shared" si="2"/>
        <v>0</v>
      </c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</row>
    <row r="35" spans="1:27" ht="15.75" x14ac:dyDescent="0.25">
      <c r="A35" s="5" t="s">
        <v>42</v>
      </c>
      <c r="B35" s="10">
        <f>+B36</f>
        <v>3000000</v>
      </c>
      <c r="C35" s="10">
        <f t="shared" ref="C35:O35" si="17">+C36</f>
        <v>399655.42285174975</v>
      </c>
      <c r="D35" s="10">
        <f t="shared" si="17"/>
        <v>227792.21289882023</v>
      </c>
      <c r="E35" s="10">
        <f t="shared" si="17"/>
        <v>262546.77249311662</v>
      </c>
      <c r="F35" s="10">
        <f t="shared" si="17"/>
        <v>230413.41430671947</v>
      </c>
      <c r="G35" s="10">
        <f t="shared" si="17"/>
        <v>278335.4676320171</v>
      </c>
      <c r="H35" s="10">
        <f t="shared" si="17"/>
        <v>277001.36155018641</v>
      </c>
      <c r="I35" s="10">
        <f t="shared" si="17"/>
        <v>266237.00356632198</v>
      </c>
      <c r="J35" s="10">
        <f t="shared" si="17"/>
        <v>206691.00721169982</v>
      </c>
      <c r="K35" s="10">
        <f t="shared" si="17"/>
        <v>181558.14016609523</v>
      </c>
      <c r="L35" s="10">
        <f t="shared" si="17"/>
        <v>253326.22603859985</v>
      </c>
      <c r="M35" s="10">
        <f t="shared" si="17"/>
        <v>140658.81697248947</v>
      </c>
      <c r="N35" s="10">
        <f t="shared" si="17"/>
        <v>275784.15431218466</v>
      </c>
      <c r="O35" s="10">
        <f t="shared" si="17"/>
        <v>3000000</v>
      </c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</row>
    <row r="36" spans="1:27" x14ac:dyDescent="0.25">
      <c r="A36" s="6" t="s">
        <v>43</v>
      </c>
      <c r="B36" s="7">
        <v>3000000</v>
      </c>
      <c r="C36" s="7">
        <f t="shared" si="1"/>
        <v>399655.42285174975</v>
      </c>
      <c r="D36" s="7">
        <f t="shared" si="3"/>
        <v>227792.21289882023</v>
      </c>
      <c r="E36" s="7">
        <f t="shared" si="4"/>
        <v>262546.77249311662</v>
      </c>
      <c r="F36" s="7">
        <f t="shared" si="5"/>
        <v>230413.41430671947</v>
      </c>
      <c r="G36" s="7">
        <f t="shared" si="6"/>
        <v>278335.4676320171</v>
      </c>
      <c r="H36" s="7">
        <f t="shared" si="7"/>
        <v>277001.36155018641</v>
      </c>
      <c r="I36" s="7">
        <f t="shared" si="8"/>
        <v>266237.00356632198</v>
      </c>
      <c r="J36" s="7">
        <f t="shared" si="13"/>
        <v>206691.00721169982</v>
      </c>
      <c r="K36" s="7">
        <f t="shared" si="9"/>
        <v>181558.14016609523</v>
      </c>
      <c r="L36" s="7">
        <f t="shared" si="10"/>
        <v>253326.22603859985</v>
      </c>
      <c r="M36" s="7">
        <f t="shared" si="11"/>
        <v>140658.81697248947</v>
      </c>
      <c r="N36" s="7">
        <f t="shared" si="12"/>
        <v>275784.15431218466</v>
      </c>
      <c r="O36" s="22">
        <f t="shared" si="2"/>
        <v>3000000</v>
      </c>
      <c r="P36" s="8">
        <v>0.13321847428391659</v>
      </c>
      <c r="Q36" s="8">
        <v>7.5930737632940074E-2</v>
      </c>
      <c r="R36" s="8">
        <v>8.7515590831038867E-2</v>
      </c>
      <c r="S36" s="8">
        <v>7.680447143557316E-2</v>
      </c>
      <c r="T36" s="8">
        <v>9.277848921067236E-2</v>
      </c>
      <c r="U36" s="8">
        <v>9.2333787183395466E-2</v>
      </c>
      <c r="V36" s="8">
        <v>8.8745667855440649E-2</v>
      </c>
      <c r="W36" s="8">
        <v>6.889700240389994E-2</v>
      </c>
      <c r="X36" s="8">
        <v>6.0519380055365071E-2</v>
      </c>
      <c r="Y36" s="8">
        <v>8.4442075346199949E-2</v>
      </c>
      <c r="Z36" s="8">
        <v>4.6886272324163154E-2</v>
      </c>
      <c r="AA36" s="8">
        <v>9.1928051437394881E-2</v>
      </c>
    </row>
    <row r="37" spans="1:27" x14ac:dyDescent="0.25">
      <c r="A37" s="6" t="s">
        <v>44</v>
      </c>
      <c r="B37" s="7">
        <v>0</v>
      </c>
      <c r="C37" s="7">
        <f t="shared" si="1"/>
        <v>0</v>
      </c>
      <c r="D37" s="7">
        <f t="shared" si="3"/>
        <v>0</v>
      </c>
      <c r="E37" s="7">
        <f t="shared" si="4"/>
        <v>0</v>
      </c>
      <c r="F37" s="7">
        <f t="shared" si="5"/>
        <v>0</v>
      </c>
      <c r="G37" s="7">
        <f t="shared" si="6"/>
        <v>0</v>
      </c>
      <c r="H37" s="7">
        <f t="shared" si="7"/>
        <v>0</v>
      </c>
      <c r="I37" s="7">
        <f t="shared" si="8"/>
        <v>0</v>
      </c>
      <c r="J37" s="7">
        <f t="shared" si="13"/>
        <v>0</v>
      </c>
      <c r="K37" s="7">
        <f t="shared" si="9"/>
        <v>0</v>
      </c>
      <c r="L37" s="7">
        <f t="shared" si="10"/>
        <v>0</v>
      </c>
      <c r="M37" s="7">
        <f t="shared" si="11"/>
        <v>0</v>
      </c>
      <c r="N37" s="7">
        <f t="shared" si="12"/>
        <v>0</v>
      </c>
      <c r="O37" s="22">
        <f t="shared" si="2"/>
        <v>0</v>
      </c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</row>
    <row r="38" spans="1:27" ht="45" x14ac:dyDescent="0.25">
      <c r="A38" s="6" t="s">
        <v>45</v>
      </c>
      <c r="B38" s="7">
        <v>0</v>
      </c>
      <c r="C38" s="7">
        <f t="shared" si="1"/>
        <v>0</v>
      </c>
      <c r="D38" s="7">
        <f t="shared" si="3"/>
        <v>0</v>
      </c>
      <c r="E38" s="7">
        <f t="shared" si="4"/>
        <v>0</v>
      </c>
      <c r="F38" s="7">
        <f t="shared" si="5"/>
        <v>0</v>
      </c>
      <c r="G38" s="7">
        <f t="shared" si="6"/>
        <v>0</v>
      </c>
      <c r="H38" s="7">
        <f t="shared" si="7"/>
        <v>0</v>
      </c>
      <c r="I38" s="7">
        <f t="shared" si="8"/>
        <v>0</v>
      </c>
      <c r="J38" s="7">
        <f t="shared" si="13"/>
        <v>0</v>
      </c>
      <c r="K38" s="7">
        <f t="shared" si="9"/>
        <v>0</v>
      </c>
      <c r="L38" s="7">
        <f t="shared" si="10"/>
        <v>0</v>
      </c>
      <c r="M38" s="7">
        <f t="shared" si="11"/>
        <v>0</v>
      </c>
      <c r="N38" s="7">
        <f t="shared" si="12"/>
        <v>0</v>
      </c>
      <c r="O38" s="22">
        <f t="shared" si="2"/>
        <v>0</v>
      </c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</row>
    <row r="39" spans="1:27" x14ac:dyDescent="0.25">
      <c r="A39" s="5" t="s">
        <v>46</v>
      </c>
      <c r="B39" s="7">
        <v>0</v>
      </c>
      <c r="C39" s="7">
        <f t="shared" si="1"/>
        <v>0</v>
      </c>
      <c r="D39" s="7">
        <f t="shared" si="3"/>
        <v>0</v>
      </c>
      <c r="E39" s="7">
        <f t="shared" si="4"/>
        <v>0</v>
      </c>
      <c r="F39" s="7">
        <f t="shared" si="5"/>
        <v>0</v>
      </c>
      <c r="G39" s="7">
        <f t="shared" si="6"/>
        <v>0</v>
      </c>
      <c r="H39" s="7">
        <f t="shared" si="7"/>
        <v>0</v>
      </c>
      <c r="I39" s="7">
        <f t="shared" si="8"/>
        <v>0</v>
      </c>
      <c r="J39" s="7">
        <f t="shared" si="13"/>
        <v>0</v>
      </c>
      <c r="K39" s="7">
        <f t="shared" si="9"/>
        <v>0</v>
      </c>
      <c r="L39" s="7">
        <f t="shared" si="10"/>
        <v>0</v>
      </c>
      <c r="M39" s="7">
        <f t="shared" si="11"/>
        <v>0</v>
      </c>
      <c r="N39" s="7">
        <f t="shared" si="12"/>
        <v>0</v>
      </c>
      <c r="O39" s="22">
        <f t="shared" si="2"/>
        <v>0</v>
      </c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</row>
    <row r="40" spans="1:27" x14ac:dyDescent="0.25">
      <c r="A40" s="6" t="s">
        <v>47</v>
      </c>
      <c r="B40" s="7">
        <v>0</v>
      </c>
      <c r="C40" s="7">
        <f t="shared" si="1"/>
        <v>0</v>
      </c>
      <c r="D40" s="7">
        <f t="shared" si="3"/>
        <v>0</v>
      </c>
      <c r="E40" s="7">
        <f t="shared" si="4"/>
        <v>0</v>
      </c>
      <c r="F40" s="7">
        <f t="shared" si="5"/>
        <v>0</v>
      </c>
      <c r="G40" s="7">
        <f t="shared" si="6"/>
        <v>0</v>
      </c>
      <c r="H40" s="7">
        <f t="shared" si="7"/>
        <v>0</v>
      </c>
      <c r="I40" s="7">
        <f t="shared" si="8"/>
        <v>0</v>
      </c>
      <c r="J40" s="7">
        <f t="shared" si="13"/>
        <v>0</v>
      </c>
      <c r="K40" s="7">
        <f t="shared" si="9"/>
        <v>0</v>
      </c>
      <c r="L40" s="7">
        <f t="shared" si="10"/>
        <v>0</v>
      </c>
      <c r="M40" s="7">
        <f t="shared" si="11"/>
        <v>0</v>
      </c>
      <c r="N40" s="7">
        <f t="shared" si="12"/>
        <v>0</v>
      </c>
      <c r="O40" s="22">
        <f t="shared" si="2"/>
        <v>0</v>
      </c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</row>
    <row r="41" spans="1:27" x14ac:dyDescent="0.25">
      <c r="A41" s="6" t="s">
        <v>48</v>
      </c>
      <c r="B41" s="7">
        <v>0</v>
      </c>
      <c r="C41" s="7">
        <f t="shared" si="1"/>
        <v>0</v>
      </c>
      <c r="D41" s="7">
        <f t="shared" si="3"/>
        <v>0</v>
      </c>
      <c r="E41" s="7">
        <f t="shared" si="4"/>
        <v>0</v>
      </c>
      <c r="F41" s="7">
        <f t="shared" si="5"/>
        <v>0</v>
      </c>
      <c r="G41" s="7">
        <f t="shared" si="6"/>
        <v>0</v>
      </c>
      <c r="H41" s="7">
        <f t="shared" si="7"/>
        <v>0</v>
      </c>
      <c r="I41" s="7">
        <f t="shared" si="8"/>
        <v>0</v>
      </c>
      <c r="J41" s="7">
        <f t="shared" si="13"/>
        <v>0</v>
      </c>
      <c r="K41" s="7">
        <f t="shared" si="9"/>
        <v>0</v>
      </c>
      <c r="L41" s="7">
        <f t="shared" si="10"/>
        <v>0</v>
      </c>
      <c r="M41" s="7">
        <f t="shared" si="11"/>
        <v>0</v>
      </c>
      <c r="N41" s="7">
        <f t="shared" si="12"/>
        <v>0</v>
      </c>
      <c r="O41" s="22">
        <f t="shared" si="2"/>
        <v>0</v>
      </c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</row>
    <row r="42" spans="1:27" ht="30" x14ac:dyDescent="0.25">
      <c r="A42" s="6" t="s">
        <v>49</v>
      </c>
      <c r="B42" s="7">
        <v>0</v>
      </c>
      <c r="C42" s="7">
        <f t="shared" si="1"/>
        <v>0</v>
      </c>
      <c r="D42" s="7">
        <f t="shared" si="3"/>
        <v>0</v>
      </c>
      <c r="E42" s="7">
        <f t="shared" si="4"/>
        <v>0</v>
      </c>
      <c r="F42" s="7">
        <f t="shared" si="5"/>
        <v>0</v>
      </c>
      <c r="G42" s="7">
        <f t="shared" si="6"/>
        <v>0</v>
      </c>
      <c r="H42" s="7">
        <f t="shared" si="7"/>
        <v>0</v>
      </c>
      <c r="I42" s="7">
        <f t="shared" si="8"/>
        <v>0</v>
      </c>
      <c r="J42" s="7">
        <f t="shared" si="13"/>
        <v>0</v>
      </c>
      <c r="K42" s="7">
        <f t="shared" si="9"/>
        <v>0</v>
      </c>
      <c r="L42" s="7">
        <f t="shared" si="10"/>
        <v>0</v>
      </c>
      <c r="M42" s="7">
        <f t="shared" si="11"/>
        <v>0</v>
      </c>
      <c r="N42" s="7">
        <f t="shared" si="12"/>
        <v>0</v>
      </c>
      <c r="O42" s="22">
        <f t="shared" si="2"/>
        <v>0</v>
      </c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</row>
    <row r="43" spans="1:27" ht="15.75" x14ac:dyDescent="0.25">
      <c r="A43" s="5" t="s">
        <v>50</v>
      </c>
      <c r="B43" s="10">
        <f>+B44</f>
        <v>234572161.59999999</v>
      </c>
      <c r="C43" s="10">
        <f t="shared" ref="C43:O43" si="18">+C44</f>
        <v>0</v>
      </c>
      <c r="D43" s="10">
        <f t="shared" si="18"/>
        <v>0</v>
      </c>
      <c r="E43" s="10">
        <f t="shared" si="18"/>
        <v>0</v>
      </c>
      <c r="F43" s="10">
        <f t="shared" si="18"/>
        <v>0</v>
      </c>
      <c r="G43" s="10">
        <f t="shared" si="18"/>
        <v>0</v>
      </c>
      <c r="H43" s="10">
        <f t="shared" si="18"/>
        <v>0</v>
      </c>
      <c r="I43" s="10">
        <f t="shared" si="18"/>
        <v>0</v>
      </c>
      <c r="J43" s="10">
        <f t="shared" si="18"/>
        <v>8824477.707540499</v>
      </c>
      <c r="K43" s="10">
        <f t="shared" si="18"/>
        <v>50358251.133670405</v>
      </c>
      <c r="L43" s="10">
        <f t="shared" si="18"/>
        <v>21661765.290756579</v>
      </c>
      <c r="M43" s="10">
        <f t="shared" si="18"/>
        <v>77982730.209399581</v>
      </c>
      <c r="N43" s="10">
        <f t="shared" si="18"/>
        <v>75744937.258632958</v>
      </c>
      <c r="O43" s="10">
        <f t="shared" si="18"/>
        <v>234572161.60000002</v>
      </c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</row>
    <row r="44" spans="1:27" x14ac:dyDescent="0.25">
      <c r="A44" s="6" t="s">
        <v>51</v>
      </c>
      <c r="B44" s="7">
        <f>+[2]Hoja1!$H$47+31000000</f>
        <v>234572161.59999999</v>
      </c>
      <c r="C44" s="7">
        <f t="shared" si="1"/>
        <v>0</v>
      </c>
      <c r="D44" s="7">
        <f t="shared" si="3"/>
        <v>0</v>
      </c>
      <c r="E44" s="7">
        <f t="shared" si="4"/>
        <v>0</v>
      </c>
      <c r="F44" s="7">
        <f t="shared" si="5"/>
        <v>0</v>
      </c>
      <c r="G44" s="7">
        <f t="shared" si="6"/>
        <v>0</v>
      </c>
      <c r="H44" s="7">
        <f t="shared" si="7"/>
        <v>0</v>
      </c>
      <c r="I44" s="7">
        <f t="shared" si="8"/>
        <v>0</v>
      </c>
      <c r="J44" s="7">
        <f t="shared" si="13"/>
        <v>8824477.707540499</v>
      </c>
      <c r="K44" s="7">
        <f t="shared" si="9"/>
        <v>50358251.133670405</v>
      </c>
      <c r="L44" s="7">
        <f t="shared" si="10"/>
        <v>21661765.290756579</v>
      </c>
      <c r="M44" s="7">
        <f t="shared" si="11"/>
        <v>77982730.209399581</v>
      </c>
      <c r="N44" s="7">
        <f t="shared" si="12"/>
        <v>75744937.258632958</v>
      </c>
      <c r="O44" s="22">
        <f t="shared" si="2"/>
        <v>234572161.60000002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3.7619458538256906E-2</v>
      </c>
      <c r="X44" s="8">
        <v>0.21468127671323128</v>
      </c>
      <c r="Y44" s="8">
        <v>9.2345848471545908E-2</v>
      </c>
      <c r="Z44" s="8">
        <v>0.33244665384624045</v>
      </c>
      <c r="AA44" s="8">
        <v>0.32290676243072552</v>
      </c>
    </row>
    <row r="45" spans="1:27" x14ac:dyDescent="0.25">
      <c r="A45" s="6" t="s">
        <v>52</v>
      </c>
      <c r="B45" s="7">
        <v>0</v>
      </c>
      <c r="C45" s="7">
        <f t="shared" si="1"/>
        <v>0</v>
      </c>
      <c r="D45" s="7">
        <f t="shared" si="3"/>
        <v>0</v>
      </c>
      <c r="E45" s="7">
        <f t="shared" si="4"/>
        <v>0</v>
      </c>
      <c r="F45" s="7">
        <f t="shared" si="5"/>
        <v>0</v>
      </c>
      <c r="G45" s="7">
        <f t="shared" si="6"/>
        <v>0</v>
      </c>
      <c r="H45" s="7">
        <f t="shared" si="7"/>
        <v>0</v>
      </c>
      <c r="I45" s="7">
        <f t="shared" si="8"/>
        <v>0</v>
      </c>
      <c r="J45" s="7">
        <f t="shared" si="13"/>
        <v>0</v>
      </c>
      <c r="K45" s="7">
        <f t="shared" si="9"/>
        <v>0</v>
      </c>
      <c r="L45" s="7">
        <f t="shared" si="10"/>
        <v>0</v>
      </c>
      <c r="M45" s="7">
        <f t="shared" si="11"/>
        <v>0</v>
      </c>
      <c r="N45" s="7">
        <f t="shared" si="12"/>
        <v>0</v>
      </c>
      <c r="O45" s="22">
        <f t="shared" si="2"/>
        <v>0</v>
      </c>
      <c r="P45" s="8">
        <v>0</v>
      </c>
      <c r="Q45" s="8">
        <v>8.0000625556484017E-2</v>
      </c>
      <c r="R45" s="8">
        <v>0</v>
      </c>
      <c r="S45" s="8">
        <v>4.9866116056696823E-2</v>
      </c>
      <c r="T45" s="8">
        <v>0.32689696193157636</v>
      </c>
      <c r="U45" s="8">
        <v>0.1961183411769469</v>
      </c>
      <c r="V45" s="8">
        <v>0.22635123462107773</v>
      </c>
      <c r="W45" s="8">
        <v>0.1207667206572182</v>
      </c>
      <c r="X45" s="8">
        <v>0</v>
      </c>
      <c r="Y45" s="8">
        <v>0</v>
      </c>
      <c r="Z45" s="8">
        <v>0</v>
      </c>
      <c r="AA45" s="8">
        <v>0</v>
      </c>
    </row>
    <row r="46" spans="1:27" x14ac:dyDescent="0.25">
      <c r="A46" s="6" t="s">
        <v>53</v>
      </c>
      <c r="B46" s="7">
        <v>0</v>
      </c>
      <c r="C46" s="7">
        <f t="shared" si="1"/>
        <v>0</v>
      </c>
      <c r="D46" s="7">
        <f t="shared" si="3"/>
        <v>0</v>
      </c>
      <c r="E46" s="7">
        <f t="shared" si="4"/>
        <v>0</v>
      </c>
      <c r="F46" s="7">
        <f t="shared" si="5"/>
        <v>0</v>
      </c>
      <c r="G46" s="7">
        <f t="shared" si="6"/>
        <v>0</v>
      </c>
      <c r="H46" s="7">
        <f t="shared" si="7"/>
        <v>0</v>
      </c>
      <c r="I46" s="7">
        <f t="shared" si="8"/>
        <v>0</v>
      </c>
      <c r="J46" s="7">
        <f t="shared" si="13"/>
        <v>0</v>
      </c>
      <c r="K46" s="7">
        <f t="shared" si="9"/>
        <v>0</v>
      </c>
      <c r="L46" s="7">
        <f t="shared" si="10"/>
        <v>0</v>
      </c>
      <c r="M46" s="7">
        <f t="shared" si="11"/>
        <v>0</v>
      </c>
      <c r="N46" s="7">
        <f t="shared" si="12"/>
        <v>0</v>
      </c>
      <c r="O46" s="22">
        <f t="shared" si="2"/>
        <v>0</v>
      </c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</row>
    <row r="47" spans="1:27" ht="15.75" x14ac:dyDescent="0.25">
      <c r="A47" s="5" t="s">
        <v>54</v>
      </c>
      <c r="B47" s="10">
        <v>0</v>
      </c>
      <c r="C47" s="7">
        <f t="shared" si="1"/>
        <v>0</v>
      </c>
      <c r="D47" s="7">
        <f t="shared" si="3"/>
        <v>0</v>
      </c>
      <c r="E47" s="7">
        <f t="shared" si="4"/>
        <v>0</v>
      </c>
      <c r="F47" s="7">
        <f t="shared" si="5"/>
        <v>0</v>
      </c>
      <c r="G47" s="7">
        <f t="shared" si="6"/>
        <v>0</v>
      </c>
      <c r="H47" s="7">
        <f t="shared" si="7"/>
        <v>0</v>
      </c>
      <c r="I47" s="7">
        <f t="shared" si="8"/>
        <v>0</v>
      </c>
      <c r="J47" s="7">
        <f t="shared" si="13"/>
        <v>0</v>
      </c>
      <c r="K47" s="7">
        <f t="shared" si="9"/>
        <v>0</v>
      </c>
      <c r="L47" s="7">
        <f t="shared" si="10"/>
        <v>0</v>
      </c>
      <c r="M47" s="7">
        <f t="shared" si="11"/>
        <v>0</v>
      </c>
      <c r="N47" s="7">
        <f t="shared" si="12"/>
        <v>0</v>
      </c>
      <c r="O47" s="22">
        <f t="shared" si="2"/>
        <v>0</v>
      </c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</row>
    <row r="48" spans="1:27" x14ac:dyDescent="0.25">
      <c r="A48" s="6" t="s">
        <v>55</v>
      </c>
      <c r="B48" s="7">
        <v>0</v>
      </c>
      <c r="C48" s="7">
        <f t="shared" si="1"/>
        <v>0</v>
      </c>
      <c r="D48" s="7">
        <f t="shared" si="3"/>
        <v>0</v>
      </c>
      <c r="E48" s="7">
        <f t="shared" si="4"/>
        <v>0</v>
      </c>
      <c r="F48" s="7">
        <f t="shared" si="5"/>
        <v>0</v>
      </c>
      <c r="G48" s="7">
        <f t="shared" si="6"/>
        <v>0</v>
      </c>
      <c r="H48" s="7">
        <f t="shared" si="7"/>
        <v>0</v>
      </c>
      <c r="I48" s="7">
        <f t="shared" si="8"/>
        <v>0</v>
      </c>
      <c r="J48" s="7">
        <f t="shared" si="13"/>
        <v>0</v>
      </c>
      <c r="K48" s="7">
        <f t="shared" si="9"/>
        <v>0</v>
      </c>
      <c r="L48" s="7">
        <f t="shared" si="10"/>
        <v>0</v>
      </c>
      <c r="M48" s="7">
        <f t="shared" si="11"/>
        <v>0</v>
      </c>
      <c r="N48" s="7">
        <f t="shared" si="12"/>
        <v>0</v>
      </c>
      <c r="O48" s="22">
        <f t="shared" si="2"/>
        <v>0</v>
      </c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</row>
    <row r="49" spans="1:27" x14ac:dyDescent="0.25">
      <c r="A49" s="6" t="s">
        <v>56</v>
      </c>
      <c r="B49" s="7">
        <v>0</v>
      </c>
      <c r="C49" s="7">
        <f t="shared" si="1"/>
        <v>0</v>
      </c>
      <c r="D49" s="7">
        <f t="shared" si="3"/>
        <v>0</v>
      </c>
      <c r="E49" s="7">
        <f t="shared" si="4"/>
        <v>0</v>
      </c>
      <c r="F49" s="7">
        <f t="shared" si="5"/>
        <v>0</v>
      </c>
      <c r="G49" s="7">
        <f t="shared" si="6"/>
        <v>0</v>
      </c>
      <c r="H49" s="7">
        <f t="shared" si="7"/>
        <v>0</v>
      </c>
      <c r="I49" s="7">
        <f t="shared" si="8"/>
        <v>0</v>
      </c>
      <c r="J49" s="7">
        <f t="shared" si="13"/>
        <v>0</v>
      </c>
      <c r="K49" s="7">
        <f t="shared" si="9"/>
        <v>0</v>
      </c>
      <c r="L49" s="7">
        <f t="shared" si="10"/>
        <v>0</v>
      </c>
      <c r="M49" s="7">
        <f t="shared" si="11"/>
        <v>0</v>
      </c>
      <c r="N49" s="7">
        <f t="shared" si="12"/>
        <v>0</v>
      </c>
      <c r="O49" s="22">
        <f t="shared" si="2"/>
        <v>0</v>
      </c>
      <c r="P49" s="8">
        <v>0</v>
      </c>
      <c r="Q49" s="8">
        <v>0.15113852335634054</v>
      </c>
      <c r="R49" s="8">
        <v>0.48364406822496575</v>
      </c>
      <c r="S49" s="8">
        <v>0.36521740841869371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</row>
    <row r="50" spans="1:27" x14ac:dyDescent="0.25">
      <c r="A50" s="6" t="s">
        <v>57</v>
      </c>
      <c r="B50" s="7">
        <v>0</v>
      </c>
      <c r="C50" s="7">
        <f t="shared" si="1"/>
        <v>0</v>
      </c>
      <c r="D50" s="7">
        <f t="shared" si="3"/>
        <v>0</v>
      </c>
      <c r="E50" s="7">
        <f t="shared" si="4"/>
        <v>0</v>
      </c>
      <c r="F50" s="7">
        <f t="shared" si="5"/>
        <v>0</v>
      </c>
      <c r="G50" s="7">
        <f t="shared" si="6"/>
        <v>0</v>
      </c>
      <c r="H50" s="7">
        <f t="shared" si="7"/>
        <v>0</v>
      </c>
      <c r="I50" s="7">
        <f t="shared" si="8"/>
        <v>0</v>
      </c>
      <c r="J50" s="7">
        <f t="shared" si="13"/>
        <v>0</v>
      </c>
      <c r="K50" s="7">
        <f t="shared" si="9"/>
        <v>0</v>
      </c>
      <c r="L50" s="7">
        <f t="shared" si="10"/>
        <v>0</v>
      </c>
      <c r="M50" s="7">
        <f t="shared" si="11"/>
        <v>0</v>
      </c>
      <c r="N50" s="7">
        <f t="shared" si="12"/>
        <v>0</v>
      </c>
      <c r="O50" s="22">
        <f t="shared" si="2"/>
        <v>0</v>
      </c>
      <c r="P50" s="8">
        <v>0.61223932162162154</v>
      </c>
      <c r="Q50" s="8">
        <v>0.38776067837837841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0</v>
      </c>
      <c r="Y50" s="8">
        <v>0</v>
      </c>
      <c r="Z50" s="8">
        <v>0</v>
      </c>
      <c r="AA50" s="8">
        <v>0</v>
      </c>
    </row>
    <row r="51" spans="1:27" x14ac:dyDescent="0.25">
      <c r="A51" s="6" t="s">
        <v>58</v>
      </c>
      <c r="B51" s="7">
        <v>0</v>
      </c>
      <c r="C51" s="7">
        <f t="shared" si="1"/>
        <v>0</v>
      </c>
      <c r="D51" s="7">
        <f t="shared" si="3"/>
        <v>0</v>
      </c>
      <c r="E51" s="7">
        <f t="shared" si="4"/>
        <v>0</v>
      </c>
      <c r="F51" s="7">
        <f t="shared" si="5"/>
        <v>0</v>
      </c>
      <c r="G51" s="7">
        <f t="shared" si="6"/>
        <v>0</v>
      </c>
      <c r="H51" s="7">
        <f t="shared" si="7"/>
        <v>0</v>
      </c>
      <c r="I51" s="7">
        <f t="shared" si="8"/>
        <v>0</v>
      </c>
      <c r="J51" s="7">
        <f t="shared" si="13"/>
        <v>0</v>
      </c>
      <c r="K51" s="7">
        <f t="shared" si="9"/>
        <v>0</v>
      </c>
      <c r="L51" s="7">
        <f t="shared" si="10"/>
        <v>0</v>
      </c>
      <c r="M51" s="7">
        <f t="shared" si="11"/>
        <v>0</v>
      </c>
      <c r="N51" s="7">
        <f t="shared" si="12"/>
        <v>0</v>
      </c>
      <c r="O51" s="22">
        <f t="shared" si="2"/>
        <v>0</v>
      </c>
    </row>
    <row r="52" spans="1:27" x14ac:dyDescent="0.25">
      <c r="A52" s="6" t="s">
        <v>59</v>
      </c>
      <c r="B52" s="7">
        <v>0</v>
      </c>
      <c r="C52" s="7">
        <f t="shared" si="1"/>
        <v>0</v>
      </c>
      <c r="D52" s="7">
        <f t="shared" si="3"/>
        <v>0</v>
      </c>
      <c r="E52" s="7">
        <f t="shared" si="4"/>
        <v>0</v>
      </c>
      <c r="F52" s="7">
        <f t="shared" si="5"/>
        <v>0</v>
      </c>
      <c r="G52" s="7">
        <f t="shared" si="6"/>
        <v>0</v>
      </c>
      <c r="H52" s="7">
        <f t="shared" si="7"/>
        <v>0</v>
      </c>
      <c r="I52" s="7">
        <f t="shared" si="8"/>
        <v>0</v>
      </c>
      <c r="J52" s="7">
        <f t="shared" si="13"/>
        <v>0</v>
      </c>
      <c r="K52" s="7">
        <f t="shared" si="9"/>
        <v>0</v>
      </c>
      <c r="L52" s="7">
        <f t="shared" si="10"/>
        <v>0</v>
      </c>
      <c r="M52" s="7">
        <f t="shared" si="11"/>
        <v>0</v>
      </c>
      <c r="N52" s="7">
        <f t="shared" si="12"/>
        <v>0</v>
      </c>
      <c r="O52" s="22">
        <f t="shared" si="2"/>
        <v>0</v>
      </c>
    </row>
    <row r="53" spans="1:27" x14ac:dyDescent="0.25">
      <c r="A53" s="6" t="s">
        <v>60</v>
      </c>
      <c r="B53" s="7">
        <v>0</v>
      </c>
      <c r="C53" s="7">
        <f t="shared" si="1"/>
        <v>0</v>
      </c>
      <c r="D53" s="7">
        <f t="shared" si="3"/>
        <v>0</v>
      </c>
      <c r="E53" s="7">
        <f t="shared" si="4"/>
        <v>0</v>
      </c>
      <c r="F53" s="7">
        <f t="shared" si="5"/>
        <v>0</v>
      </c>
      <c r="G53" s="7">
        <f t="shared" si="6"/>
        <v>0</v>
      </c>
      <c r="H53" s="7">
        <f t="shared" si="7"/>
        <v>0</v>
      </c>
      <c r="I53" s="7">
        <f t="shared" si="8"/>
        <v>0</v>
      </c>
      <c r="J53" s="7">
        <f t="shared" si="13"/>
        <v>0</v>
      </c>
      <c r="K53" s="7">
        <f t="shared" si="9"/>
        <v>0</v>
      </c>
      <c r="L53" s="7">
        <f t="shared" si="10"/>
        <v>0</v>
      </c>
      <c r="M53" s="7">
        <f t="shared" si="11"/>
        <v>0</v>
      </c>
      <c r="N53" s="7">
        <f t="shared" si="12"/>
        <v>0</v>
      </c>
      <c r="O53" s="22">
        <f t="shared" si="2"/>
        <v>0</v>
      </c>
    </row>
    <row r="54" spans="1:27" ht="15.75" x14ac:dyDescent="0.25">
      <c r="A54" s="5" t="s">
        <v>61</v>
      </c>
      <c r="B54" s="10">
        <f>+[2]Hoja1!$H$61</f>
        <v>0</v>
      </c>
      <c r="C54" s="7">
        <f t="shared" si="1"/>
        <v>0</v>
      </c>
      <c r="D54" s="7">
        <f t="shared" si="3"/>
        <v>0</v>
      </c>
      <c r="E54" s="7">
        <f t="shared" si="4"/>
        <v>0</v>
      </c>
      <c r="F54" s="7">
        <f t="shared" si="5"/>
        <v>0</v>
      </c>
      <c r="G54" s="7">
        <f t="shared" si="6"/>
        <v>0</v>
      </c>
      <c r="H54" s="7">
        <f t="shared" si="7"/>
        <v>0</v>
      </c>
      <c r="I54" s="7">
        <f t="shared" si="8"/>
        <v>0</v>
      </c>
      <c r="J54" s="7">
        <f t="shared" si="13"/>
        <v>0</v>
      </c>
      <c r="K54" s="7">
        <f t="shared" si="9"/>
        <v>0</v>
      </c>
      <c r="L54" s="7">
        <f t="shared" si="10"/>
        <v>0</v>
      </c>
      <c r="M54" s="7">
        <f t="shared" si="11"/>
        <v>0</v>
      </c>
      <c r="N54" s="7">
        <f t="shared" si="12"/>
        <v>0</v>
      </c>
      <c r="O54" s="22">
        <f t="shared" si="2"/>
        <v>0</v>
      </c>
    </row>
    <row r="55" spans="1:27" x14ac:dyDescent="0.25">
      <c r="A55" s="6" t="s">
        <v>62</v>
      </c>
      <c r="B55" s="7">
        <v>0</v>
      </c>
      <c r="C55" s="7">
        <f t="shared" si="1"/>
        <v>0</v>
      </c>
      <c r="D55" s="7">
        <f t="shared" si="3"/>
        <v>0</v>
      </c>
      <c r="E55" s="7">
        <f t="shared" si="4"/>
        <v>0</v>
      </c>
      <c r="F55" s="7">
        <f t="shared" si="5"/>
        <v>0</v>
      </c>
      <c r="G55" s="7">
        <f t="shared" si="6"/>
        <v>0</v>
      </c>
      <c r="H55" s="7">
        <f t="shared" si="7"/>
        <v>0</v>
      </c>
      <c r="I55" s="7">
        <f t="shared" si="8"/>
        <v>0</v>
      </c>
      <c r="J55" s="7">
        <f t="shared" si="13"/>
        <v>0</v>
      </c>
      <c r="K55" s="7">
        <f t="shared" si="9"/>
        <v>0</v>
      </c>
      <c r="L55" s="7">
        <f t="shared" si="10"/>
        <v>0</v>
      </c>
      <c r="M55" s="7">
        <f t="shared" si="11"/>
        <v>0</v>
      </c>
      <c r="N55" s="7">
        <f t="shared" si="12"/>
        <v>0</v>
      </c>
      <c r="O55" s="22">
        <f t="shared" si="2"/>
        <v>0</v>
      </c>
    </row>
    <row r="56" spans="1:27" x14ac:dyDescent="0.25">
      <c r="A56" s="6" t="s">
        <v>63</v>
      </c>
      <c r="B56" s="9">
        <v>0</v>
      </c>
      <c r="C56" s="7">
        <f t="shared" si="1"/>
        <v>0</v>
      </c>
      <c r="D56" s="7">
        <f t="shared" si="3"/>
        <v>0</v>
      </c>
      <c r="E56" s="7">
        <f t="shared" si="4"/>
        <v>0</v>
      </c>
      <c r="F56" s="7">
        <f t="shared" si="5"/>
        <v>0</v>
      </c>
      <c r="G56" s="7">
        <f t="shared" si="6"/>
        <v>0</v>
      </c>
      <c r="H56" s="7">
        <f t="shared" si="7"/>
        <v>0</v>
      </c>
      <c r="I56" s="7">
        <f t="shared" si="8"/>
        <v>0</v>
      </c>
      <c r="J56" s="7">
        <f t="shared" si="13"/>
        <v>0</v>
      </c>
      <c r="K56" s="7">
        <f t="shared" si="9"/>
        <v>0</v>
      </c>
      <c r="L56" s="7">
        <f t="shared" si="10"/>
        <v>0</v>
      </c>
      <c r="M56" s="7">
        <f t="shared" si="11"/>
        <v>0</v>
      </c>
      <c r="N56" s="7">
        <f t="shared" si="12"/>
        <v>0</v>
      </c>
      <c r="O56" s="22">
        <f t="shared" si="2"/>
        <v>0</v>
      </c>
    </row>
    <row r="57" spans="1:27" ht="18.75" x14ac:dyDescent="0.3">
      <c r="A57" s="12" t="s">
        <v>65</v>
      </c>
      <c r="B57" s="13">
        <f>+B5+B21+B24+B31+B35+B43</f>
        <v>405572161.60000002</v>
      </c>
      <c r="C57" s="13">
        <f t="shared" ref="C57:O57" si="19">+C5+C21+C24+C31+C35+C43</f>
        <v>53829248.575108312</v>
      </c>
      <c r="D57" s="13">
        <f t="shared" si="19"/>
        <v>33698049.942431033</v>
      </c>
      <c r="E57" s="13">
        <f t="shared" si="19"/>
        <v>13292344.814685531</v>
      </c>
      <c r="F57" s="13">
        <f t="shared" si="19"/>
        <v>2733529.280002668</v>
      </c>
      <c r="G57" s="13">
        <f t="shared" si="19"/>
        <v>4993487.1488766521</v>
      </c>
      <c r="H57" s="13">
        <f t="shared" si="19"/>
        <v>15310161.183189036</v>
      </c>
      <c r="I57" s="13">
        <f t="shared" si="19"/>
        <v>3794513.1379651153</v>
      </c>
      <c r="J57" s="13">
        <f t="shared" si="19"/>
        <v>14521603.298328705</v>
      </c>
      <c r="K57" s="13">
        <f t="shared" si="19"/>
        <v>60546622.893168814</v>
      </c>
      <c r="L57" s="13">
        <f t="shared" si="19"/>
        <v>36246758.460958228</v>
      </c>
      <c r="M57" s="13">
        <f t="shared" si="19"/>
        <v>83369571.056240141</v>
      </c>
      <c r="N57" s="13">
        <f t="shared" si="19"/>
        <v>83236271.807078421</v>
      </c>
      <c r="O57" s="13">
        <f t="shared" si="19"/>
        <v>405572161.59803271</v>
      </c>
    </row>
    <row r="58" spans="1:27" x14ac:dyDescent="0.25">
      <c r="O58" s="24"/>
    </row>
    <row r="59" spans="1:27" x14ac:dyDescent="0.25">
      <c r="B59" s="24"/>
    </row>
  </sheetData>
  <mergeCells count="2">
    <mergeCell ref="A1:O1"/>
    <mergeCell ref="A2:O2"/>
  </mergeCells>
  <printOptions horizontalCentered="1"/>
  <pageMargins left="0.70866141732283472" right="0.70866141732283472" top="0.94488188976377963" bottom="0.74803149606299213" header="0.31496062992125984" footer="0.31496062992125984"/>
  <pageSetup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Calendario Ingresos base mnsual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Usuario de Windows</cp:lastModifiedBy>
  <dcterms:created xsi:type="dcterms:W3CDTF">2015-09-03T16:26:20Z</dcterms:created>
  <dcterms:modified xsi:type="dcterms:W3CDTF">2019-04-02T16:26:24Z</dcterms:modified>
</cp:coreProperties>
</file>