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E calendario mensual 2019" sheetId="1" r:id="rId1"/>
  </sheets>
  <externalReferences>
    <externalReference r:id="rId2"/>
  </externalReferences>
  <definedNames>
    <definedName name="_xlnm.Print_Area" localSheetId="0">'PE calendario mensual 2019'!$A$1:$O$82</definedName>
    <definedName name="entes">[1]entes!$A$2:$D$43</definedName>
  </definedNames>
  <calcPr calcId="145621"/>
</workbook>
</file>

<file path=xl/calcChain.xml><?xml version="1.0" encoding="utf-8"?>
<calcChain xmlns="http://schemas.openxmlformats.org/spreadsheetml/2006/main">
  <c r="C77" i="1" l="1"/>
  <c r="Q77" i="1" s="1"/>
  <c r="Q76" i="1"/>
  <c r="C76" i="1"/>
  <c r="Q75" i="1"/>
  <c r="C75" i="1"/>
  <c r="Q74" i="1"/>
  <c r="C74" i="1"/>
  <c r="Q73" i="1"/>
  <c r="C73" i="1"/>
  <c r="Q72" i="1"/>
  <c r="C72" i="1"/>
  <c r="Q71" i="1"/>
  <c r="C71" i="1"/>
  <c r="O70" i="1"/>
  <c r="N70" i="1"/>
  <c r="M70" i="1"/>
  <c r="L70" i="1"/>
  <c r="K70" i="1"/>
  <c r="J70" i="1"/>
  <c r="I70" i="1"/>
  <c r="H70" i="1"/>
  <c r="G70" i="1"/>
  <c r="F70" i="1"/>
  <c r="E70" i="1"/>
  <c r="D70" i="1"/>
  <c r="Q70" i="1" s="1"/>
  <c r="C70" i="1"/>
  <c r="Q69" i="1"/>
  <c r="C69" i="1"/>
  <c r="Q68" i="1"/>
  <c r="C68" i="1"/>
  <c r="Q67" i="1"/>
  <c r="C67" i="1"/>
  <c r="O66" i="1"/>
  <c r="N66" i="1"/>
  <c r="M66" i="1"/>
  <c r="L66" i="1"/>
  <c r="K66" i="1"/>
  <c r="J66" i="1"/>
  <c r="I66" i="1"/>
  <c r="H66" i="1"/>
  <c r="G66" i="1"/>
  <c r="F66" i="1"/>
  <c r="E66" i="1"/>
  <c r="D66" i="1"/>
  <c r="Q66" i="1" s="1"/>
  <c r="C66" i="1"/>
  <c r="Q65" i="1"/>
  <c r="C65" i="1"/>
  <c r="Q64" i="1"/>
  <c r="C64" i="1"/>
  <c r="Q63" i="1"/>
  <c r="C63" i="1"/>
  <c r="Q62" i="1"/>
  <c r="C62" i="1"/>
  <c r="Q61" i="1"/>
  <c r="C61" i="1"/>
  <c r="Q60" i="1"/>
  <c r="C60" i="1"/>
  <c r="Q59" i="1"/>
  <c r="C59" i="1"/>
  <c r="O58" i="1"/>
  <c r="N58" i="1"/>
  <c r="M58" i="1"/>
  <c r="L58" i="1"/>
  <c r="K58" i="1"/>
  <c r="J58" i="1"/>
  <c r="I58" i="1"/>
  <c r="H58" i="1"/>
  <c r="G58" i="1"/>
  <c r="F58" i="1"/>
  <c r="E58" i="1"/>
  <c r="D58" i="1"/>
  <c r="Q58" i="1" s="1"/>
  <c r="C58" i="1"/>
  <c r="Q57" i="1"/>
  <c r="C57" i="1"/>
  <c r="Q56" i="1"/>
  <c r="C56" i="1"/>
  <c r="Q55" i="1"/>
  <c r="C55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C53" i="1"/>
  <c r="Q52" i="1"/>
  <c r="C52" i="1"/>
  <c r="Q51" i="1"/>
  <c r="C51" i="1"/>
  <c r="Q50" i="1"/>
  <c r="C50" i="1"/>
  <c r="Q49" i="1"/>
  <c r="C49" i="1"/>
  <c r="Q48" i="1"/>
  <c r="C48" i="1"/>
  <c r="Q47" i="1"/>
  <c r="C47" i="1"/>
  <c r="Q46" i="1"/>
  <c r="C46" i="1"/>
  <c r="Q45" i="1"/>
  <c r="C45" i="1"/>
  <c r="O44" i="1"/>
  <c r="N44" i="1"/>
  <c r="M44" i="1"/>
  <c r="L44" i="1"/>
  <c r="K44" i="1"/>
  <c r="J44" i="1"/>
  <c r="I44" i="1"/>
  <c r="H44" i="1"/>
  <c r="G44" i="1"/>
  <c r="F44" i="1"/>
  <c r="E44" i="1"/>
  <c r="D44" i="1"/>
  <c r="Q44" i="1" s="1"/>
  <c r="C44" i="1"/>
  <c r="Q43" i="1"/>
  <c r="C43" i="1"/>
  <c r="Q42" i="1"/>
  <c r="C42" i="1"/>
  <c r="Q41" i="1"/>
  <c r="C41" i="1"/>
  <c r="Q40" i="1"/>
  <c r="C40" i="1"/>
  <c r="Q39" i="1"/>
  <c r="C39" i="1"/>
  <c r="Q38" i="1"/>
  <c r="C38" i="1"/>
  <c r="Q37" i="1"/>
  <c r="C37" i="1"/>
  <c r="Q36" i="1"/>
  <c r="C36" i="1"/>
  <c r="Q35" i="1"/>
  <c r="C35" i="1"/>
  <c r="O34" i="1"/>
  <c r="N34" i="1"/>
  <c r="M34" i="1"/>
  <c r="L34" i="1"/>
  <c r="K34" i="1"/>
  <c r="J34" i="1"/>
  <c r="I34" i="1"/>
  <c r="H34" i="1"/>
  <c r="G34" i="1"/>
  <c r="F34" i="1"/>
  <c r="E34" i="1"/>
  <c r="D34" i="1"/>
  <c r="Q34" i="1" s="1"/>
  <c r="C34" i="1"/>
  <c r="Q33" i="1"/>
  <c r="C33" i="1"/>
  <c r="Q32" i="1"/>
  <c r="C32" i="1"/>
  <c r="Q31" i="1"/>
  <c r="C31" i="1"/>
  <c r="Q30" i="1"/>
  <c r="C30" i="1"/>
  <c r="Q29" i="1"/>
  <c r="C29" i="1"/>
  <c r="Q28" i="1"/>
  <c r="C28" i="1"/>
  <c r="Q27" i="1"/>
  <c r="C27" i="1"/>
  <c r="Q26" i="1"/>
  <c r="C26" i="1"/>
  <c r="Q25" i="1"/>
  <c r="C25" i="1"/>
  <c r="O24" i="1"/>
  <c r="N24" i="1"/>
  <c r="M24" i="1"/>
  <c r="L24" i="1"/>
  <c r="K24" i="1"/>
  <c r="J24" i="1"/>
  <c r="I24" i="1"/>
  <c r="H24" i="1"/>
  <c r="G24" i="1"/>
  <c r="F24" i="1"/>
  <c r="E24" i="1"/>
  <c r="D24" i="1"/>
  <c r="Q24" i="1" s="1"/>
  <c r="C24" i="1"/>
  <c r="Q23" i="1"/>
  <c r="C23" i="1"/>
  <c r="Q22" i="1"/>
  <c r="C22" i="1"/>
  <c r="Q21" i="1"/>
  <c r="C21" i="1"/>
  <c r="Q20" i="1"/>
  <c r="C20" i="1"/>
  <c r="Q19" i="1"/>
  <c r="C19" i="1"/>
  <c r="Q18" i="1"/>
  <c r="C18" i="1"/>
  <c r="Q17" i="1"/>
  <c r="C17" i="1"/>
  <c r="Q16" i="1"/>
  <c r="C16" i="1"/>
  <c r="Q15" i="1"/>
  <c r="C15" i="1"/>
  <c r="O14" i="1"/>
  <c r="N14" i="1"/>
  <c r="M14" i="1"/>
  <c r="L14" i="1"/>
  <c r="K14" i="1"/>
  <c r="J14" i="1"/>
  <c r="I14" i="1"/>
  <c r="H14" i="1"/>
  <c r="G14" i="1"/>
  <c r="F14" i="1"/>
  <c r="E14" i="1"/>
  <c r="D14" i="1"/>
  <c r="Q14" i="1" s="1"/>
  <c r="C14" i="1"/>
  <c r="Q13" i="1"/>
  <c r="C13" i="1"/>
  <c r="Q12" i="1"/>
  <c r="C12" i="1"/>
  <c r="Q11" i="1"/>
  <c r="C11" i="1"/>
  <c r="Q10" i="1"/>
  <c r="C10" i="1"/>
  <c r="Q9" i="1"/>
  <c r="C9" i="1"/>
  <c r="Q8" i="1"/>
  <c r="C8" i="1"/>
  <c r="Q7" i="1"/>
  <c r="C7" i="1"/>
  <c r="O6" i="1"/>
  <c r="N6" i="1"/>
  <c r="M6" i="1"/>
  <c r="L6" i="1"/>
  <c r="K6" i="1"/>
  <c r="J6" i="1"/>
  <c r="I6" i="1"/>
  <c r="H6" i="1"/>
  <c r="G6" i="1"/>
  <c r="F6" i="1"/>
  <c r="E6" i="1"/>
  <c r="D6" i="1"/>
  <c r="Q6" i="1" s="1"/>
  <c r="C6" i="1"/>
  <c r="O5" i="1"/>
  <c r="N5" i="1"/>
  <c r="M5" i="1"/>
  <c r="L5" i="1"/>
  <c r="K5" i="1"/>
  <c r="J5" i="1"/>
  <c r="I5" i="1"/>
  <c r="H5" i="1"/>
  <c r="G5" i="1"/>
  <c r="F5" i="1"/>
  <c r="E5" i="1"/>
  <c r="D5" i="1"/>
  <c r="Q5" i="1" s="1"/>
  <c r="C5" i="1"/>
  <c r="B2" i="1"/>
</calcChain>
</file>

<file path=xl/sharedStrings.xml><?xml version="1.0" encoding="utf-8"?>
<sst xmlns="http://schemas.openxmlformats.org/spreadsheetml/2006/main" count="88" uniqueCount="88">
  <si>
    <t>Calendario de Presupuesto de Egresos del Ejercicio Fiscal 2019</t>
  </si>
  <si>
    <t>Diferencias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</si>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</sst>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B050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indexed="12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2" fillId="7" borderId="0" applyNumberFormat="0" applyBorder="0" applyAlignment="0" applyProtection="0"/>
    <xf numFmtId="0" fontId="13" fillId="0" borderId="0"/>
    <xf numFmtId="0" fontId="13" fillId="0" borderId="0"/>
    <xf numFmtId="0" fontId="14" fillId="0" borderId="0"/>
    <xf numFmtId="9" fontId="13" fillId="0" borderId="0" applyFont="0" applyFill="0" applyBorder="0" applyAlignment="0" applyProtection="0"/>
  </cellStyleXfs>
  <cellXfs count="13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6" fillId="4" borderId="1" xfId="1" applyNumberFormat="1" applyFont="1" applyFill="1" applyBorder="1" applyAlignment="1">
      <alignment horizontal="right" vertical="center" wrapText="1"/>
    </xf>
    <xf numFmtId="164" fontId="3" fillId="0" borderId="0" xfId="0" applyNumberFormat="1" applyFont="1"/>
    <xf numFmtId="0" fontId="5" fillId="4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164" fontId="7" fillId="4" borderId="1" xfId="1" applyNumberFormat="1" applyFont="1" applyFill="1" applyBorder="1" applyAlignment="1">
      <alignment horizontal="right" vertical="center" wrapText="1"/>
    </xf>
    <xf numFmtId="164" fontId="7" fillId="0" borderId="1" xfId="1" applyNumberFormat="1" applyFont="1" applyBorder="1" applyAlignment="1" applyProtection="1">
      <alignment horizontal="right" vertical="center" wrapText="1"/>
      <protection locked="0"/>
    </xf>
  </cellXfs>
  <cellStyles count="12">
    <cellStyle name="Buena 2" xfId="2"/>
    <cellStyle name="Hipervínculo 2" xfId="3"/>
    <cellStyle name="Hipervínculo 3" xfId="4"/>
    <cellStyle name="Hipervínculo 4" xfId="5"/>
    <cellStyle name="Hipervínculo 5" xfId="6"/>
    <cellStyle name="Incorrecto 2" xfId="7"/>
    <cellStyle name="Moneda" xfId="1" builtinId="4"/>
    <cellStyle name="Normal" xfId="0" builtinId="0"/>
    <cellStyle name="Normal 2" xfId="8"/>
    <cellStyle name="Normal 3" xfId="9"/>
    <cellStyle name="Normal 4" xfId="10"/>
    <cellStyle name="Porcentual 2" xfId="1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adys\Documents\ADMIN.2014-2017\Archivo%202019\Proceso%20Presupuestario%202019\Reglas%20de%20elaboraci&#243;n\4.%20Formatos%20Hoja%20de%20C&#225;lculo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Ini"/>
      <sheetName val="Res"/>
      <sheetName val="1.1."/>
      <sheetName val="1.2."/>
      <sheetName val="1.3."/>
      <sheetName val="1.4."/>
      <sheetName val="2.1."/>
      <sheetName val="2.2."/>
      <sheetName val="2.3."/>
      <sheetName val="2.4."/>
      <sheetName val="SIM 1"/>
      <sheetName val="SIM 2"/>
      <sheetName val="2.5."/>
      <sheetName val="2.6."/>
      <sheetName val="2.7."/>
      <sheetName val="2.8."/>
      <sheetName val="2.9."/>
      <sheetName val="2.10.A."/>
      <sheetName val="2.10.B."/>
      <sheetName val="2.10.C."/>
      <sheetName val="2.11."/>
      <sheetName val="2.12."/>
      <sheetName val="2.13."/>
      <sheetName val="2.14."/>
      <sheetName val="2.15."/>
      <sheetName val="2.16."/>
      <sheetName val="3.1."/>
      <sheetName val="3.2."/>
      <sheetName val="3.4."/>
      <sheetName val="3.5."/>
      <sheetName val="3.6."/>
      <sheetName val="3.7"/>
      <sheetName val="3.8."/>
      <sheetName val="3.9."/>
      <sheetName val="3.10."/>
      <sheetName val="3.11"/>
      <sheetName val="3.12."/>
      <sheetName val="3.13."/>
      <sheetName val="3.15."/>
      <sheetName val="3.16."/>
      <sheetName val="3.17."/>
      <sheetName val="3.18."/>
      <sheetName val="3.19."/>
      <sheetName val="3.20."/>
      <sheetName val="3.21."/>
      <sheetName val="3.22."/>
      <sheetName val="A.1."/>
      <sheetName val="A.2."/>
      <sheetName val="E1.1."/>
      <sheetName val="E.1.2."/>
      <sheetName val="A.3."/>
      <sheetName val="A.4."/>
      <sheetName val="A.5."/>
      <sheetName val="A.6."/>
      <sheetName val="entes"/>
      <sheetName val="Resumen 2.4"/>
    </sheetNames>
    <sheetDataSet>
      <sheetData sheetId="0">
        <row r="13">
          <cell r="C13" t="str">
            <v>SAN JUAN DE SABINAS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7">
          <cell r="C7">
            <v>43391749.119999997</v>
          </cell>
        </row>
        <row r="8">
          <cell r="C8">
            <v>0</v>
          </cell>
        </row>
        <row r="9">
          <cell r="C9">
            <v>6980820.7400000002</v>
          </cell>
        </row>
        <row r="10">
          <cell r="C10">
            <v>2438389.8400000003</v>
          </cell>
        </row>
        <row r="11">
          <cell r="C11">
            <v>4982186.1900000004</v>
          </cell>
        </row>
        <row r="12">
          <cell r="C12">
            <v>0</v>
          </cell>
        </row>
        <row r="13">
          <cell r="C13">
            <v>0</v>
          </cell>
        </row>
        <row r="15">
          <cell r="C15">
            <v>416062.31</v>
          </cell>
        </row>
        <row r="16">
          <cell r="C16">
            <v>234510.5</v>
          </cell>
        </row>
        <row r="17">
          <cell r="C17">
            <v>0</v>
          </cell>
        </row>
        <row r="18">
          <cell r="C18">
            <v>2590074.84</v>
          </cell>
        </row>
        <row r="19">
          <cell r="C19">
            <v>29000</v>
          </cell>
        </row>
        <row r="20">
          <cell r="C20">
            <v>9771895.2600000016</v>
          </cell>
        </row>
        <row r="21">
          <cell r="C21">
            <v>214657</v>
          </cell>
        </row>
        <row r="22">
          <cell r="C22">
            <v>0</v>
          </cell>
        </row>
        <row r="23">
          <cell r="C23">
            <v>1171955.8400000001</v>
          </cell>
        </row>
        <row r="25">
          <cell r="C25">
            <v>15633966.710000001</v>
          </cell>
        </row>
        <row r="26">
          <cell r="C26">
            <v>989020.26</v>
          </cell>
        </row>
        <row r="27">
          <cell r="C27">
            <v>1180507.6099999999</v>
          </cell>
        </row>
        <row r="28">
          <cell r="C28">
            <v>450600</v>
          </cell>
        </row>
        <row r="29">
          <cell r="C29">
            <v>1814232.9700000002</v>
          </cell>
        </row>
        <row r="30">
          <cell r="C30">
            <v>3730737.98</v>
          </cell>
        </row>
        <row r="31">
          <cell r="C31">
            <v>77976.800000000003</v>
          </cell>
        </row>
        <row r="32">
          <cell r="C32">
            <v>2226336.8000000003</v>
          </cell>
        </row>
        <row r="33">
          <cell r="C33">
            <v>861477.58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3116600</v>
          </cell>
        </row>
        <row r="38">
          <cell r="C38">
            <v>5086267.0100000007</v>
          </cell>
        </row>
        <row r="39">
          <cell r="C39">
            <v>11295705.329999998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413904.62</v>
          </cell>
        </row>
        <row r="49">
          <cell r="C49">
            <v>0</v>
          </cell>
        </row>
        <row r="50">
          <cell r="C50">
            <v>59000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31481.230000003987</v>
          </cell>
        </row>
        <row r="55">
          <cell r="C55">
            <v>24950442.300000001</v>
          </cell>
        </row>
        <row r="56">
          <cell r="C56">
            <v>0</v>
          </cell>
        </row>
        <row r="57">
          <cell r="C57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1">
          <cell r="C71">
            <v>2004000</v>
          </cell>
        </row>
        <row r="72">
          <cell r="C72">
            <v>1980000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6313013.2199999997</v>
          </cell>
        </row>
      </sheetData>
      <sheetData sheetId="51"/>
      <sheetData sheetId="52"/>
      <sheetData sheetId="53"/>
      <sheetData sheetId="54">
        <row r="2">
          <cell r="A2" t="str">
            <v>Paramunicipal 1TORREÓN</v>
          </cell>
          <cell r="B2" t="str">
            <v>TORREÓN</v>
          </cell>
          <cell r="C2" t="str">
            <v>Paramunicipal 1</v>
          </cell>
          <cell r="D2" t="str">
            <v>SISTEMA MUNICIPAL DE AGUAS Y SANEAMIENTO DE TORREÓN, COAHUILA</v>
          </cell>
        </row>
        <row r="3">
          <cell r="A3" t="str">
            <v>Paramunicipal 2TORREÓN</v>
          </cell>
          <cell r="B3" t="str">
            <v>TORREÓN</v>
          </cell>
          <cell r="C3" t="str">
            <v>Paramunicipal 2</v>
          </cell>
          <cell r="D3" t="str">
            <v>DIRECCIÓN DE PENSIONES Y BENEFICIOS SOCIALES PARA LOS TRABAJADORES AL SERVICIO DEL MUNICIPIO DE TORREÓN</v>
          </cell>
        </row>
        <row r="4">
          <cell r="A4" t="str">
            <v>Paramunicipal 3TORREÓN</v>
          </cell>
          <cell r="B4" t="str">
            <v>TORREÓN</v>
          </cell>
          <cell r="C4" t="str">
            <v>Paramunicipal 3</v>
          </cell>
          <cell r="D4" t="str">
            <v>HOSPITAL MUNICIPAL DE TORREÓN</v>
          </cell>
        </row>
        <row r="5">
          <cell r="A5" t="str">
            <v>Paramunicipal 4TORREÓN</v>
          </cell>
          <cell r="B5" t="str">
            <v>TORREÓN</v>
          </cell>
          <cell r="C5" t="str">
            <v>Paramunicipal 4</v>
          </cell>
          <cell r="D5" t="str">
            <v>INSTITUTO MUNICIPAL DE PLANEACIÓN Y COMPETITIVIDAD DE TORREÓN</v>
          </cell>
        </row>
        <row r="6">
          <cell r="A6" t="str">
            <v>Paramunicipal 5TORREÓN</v>
          </cell>
          <cell r="B6" t="str">
            <v>TORREÓN</v>
          </cell>
          <cell r="C6" t="str">
            <v>Paramunicipal 5</v>
          </cell>
          <cell r="D6" t="str">
            <v>INSTITUTO MUNICIPAL DE DEPORTE DE TORREÓN</v>
          </cell>
        </row>
        <row r="7">
          <cell r="A7" t="str">
            <v>Paramunicipal 6TORREÓN</v>
          </cell>
          <cell r="B7" t="str">
            <v>TORREÓN</v>
          </cell>
          <cell r="C7" t="str">
            <v>Paramunicipal 6</v>
          </cell>
          <cell r="D7" t="str">
            <v>INSTITUTO MUNICIPAL DE LA MUJER DE TORREÓN</v>
          </cell>
        </row>
        <row r="8">
          <cell r="A8" t="str">
            <v>Paramunicipal 7TORREÓN</v>
          </cell>
          <cell r="B8" t="str">
            <v>TORREÓN</v>
          </cell>
          <cell r="C8" t="str">
            <v>Paramunicipal 7</v>
          </cell>
          <cell r="D8" t="str">
            <v>CONSEJO PROMOTOR PARA EL DESARROLLO DE LAS RESERVAS TERRITORIALES DE TORREÓN</v>
          </cell>
        </row>
        <row r="9">
          <cell r="A9" t="str">
            <v>Paramunicipal 8TORREÓN</v>
          </cell>
          <cell r="B9" t="str">
            <v>TORREÓN</v>
          </cell>
          <cell r="C9" t="str">
            <v>Paramunicipal 8</v>
          </cell>
          <cell r="D9" t="str">
            <v>SISTEMA INTEGRAL DE MANTENIMIENTO VIAL DEL MUNICIPIO DE TORREÓN</v>
          </cell>
        </row>
        <row r="10">
          <cell r="A10" t="str">
            <v>Paramunicipal 9TORREÓN</v>
          </cell>
          <cell r="B10" t="str">
            <v>TORREÓN</v>
          </cell>
          <cell r="C10" t="str">
            <v>Paramunicipal 9</v>
          </cell>
          <cell r="D10" t="str">
            <v>INSTITUTO MUNICIPAL DE CULTURA Y EDUCACIÓN DE TORREÓN</v>
          </cell>
        </row>
        <row r="11">
          <cell r="A11" t="str">
            <v>Paramunicipal 10TORREÓN</v>
          </cell>
          <cell r="B11" t="str">
            <v>TORREÓN</v>
          </cell>
          <cell r="C11" t="str">
            <v>Paramunicipal 10</v>
          </cell>
          <cell r="D11" t="str">
            <v>INSTITUTO MUNICIPAL DE MÚSICA DE TORREÓN, COAHUILA</v>
          </cell>
        </row>
        <row r="12">
          <cell r="A12" t="str">
            <v>Paramunicipal 11TORREÓN</v>
          </cell>
          <cell r="B12" t="str">
            <v>TORREÓN</v>
          </cell>
          <cell r="C12" t="str">
            <v>Paramunicipal 11</v>
          </cell>
          <cell r="D12" t="str">
            <v>SISTEMA PARA EL DESARROLLO INTEGRAL DE LA FAMILIA DEL MUNICIPIO DE TORREÓN, COAHUILA</v>
          </cell>
        </row>
        <row r="13">
          <cell r="A13" t="str">
            <v>Paramunicipal 12TORREÓN</v>
          </cell>
          <cell r="B13" t="str">
            <v>TORREÓN</v>
          </cell>
          <cell r="C13" t="str">
            <v>Paramunicipal 12</v>
          </cell>
          <cell r="D13" t="str">
            <v>SISTEMA INTERMUNICIPAL DE AGUAS Y SANEAMIENTO DE TORREÓN MATAMOROS, COAHUILA</v>
          </cell>
        </row>
        <row r="14">
          <cell r="A14" t="str">
            <v>Paramunicipal 1SALTILLO</v>
          </cell>
          <cell r="B14" t="str">
            <v>SALTILLO</v>
          </cell>
          <cell r="C14" t="str">
            <v>Paramunicipal 1</v>
          </cell>
          <cell r="D14" t="str">
            <v>DIRECCIÓN DE PENSIONES Y OTROS BENEFICIOS SOCIALES PARA LOS TRABAJADORES AL SERVICIO DEL MUNICIPIO DE SALTILLO</v>
          </cell>
        </row>
        <row r="15">
          <cell r="A15" t="str">
            <v>Paramunicipal 2SALTILLO</v>
          </cell>
          <cell r="B15" t="str">
            <v>SALTILLO</v>
          </cell>
          <cell r="C15" t="str">
            <v>Paramunicipal 2</v>
          </cell>
          <cell r="D15" t="str">
            <v>INSTITUTO MUNICIPAL DE CULTURA DE SALTILLO</v>
          </cell>
        </row>
        <row r="16">
          <cell r="A16" t="str">
            <v>Paramunicipal 3SALTILLO</v>
          </cell>
          <cell r="B16" t="str">
            <v>SALTILLO</v>
          </cell>
          <cell r="C16" t="str">
            <v>Paramunicipal 3</v>
          </cell>
          <cell r="D16" t="str">
            <v>INSTITUTO MUNICIPAL DE TRANSPORTE DE SALTILLO</v>
          </cell>
        </row>
        <row r="17">
          <cell r="A17" t="str">
            <v>Paramunicipal 4SALTILLO</v>
          </cell>
          <cell r="B17" t="str">
            <v>SALTILLO</v>
          </cell>
          <cell r="C17" t="str">
            <v>Paramunicipal 4</v>
          </cell>
          <cell r="D17" t="str">
            <v>SISTEMA PARA EL DESARROLLO INTEGRAL DE LA FAMILIA DEL MUNICIPIO DE SALTILLO, COAHUILA</v>
          </cell>
        </row>
        <row r="18">
          <cell r="A18" t="str">
            <v>Paramunicipal 5SALTILLO</v>
          </cell>
          <cell r="B18" t="str">
            <v>SALTILLO</v>
          </cell>
          <cell r="C18" t="str">
            <v>Paramunicipal 5</v>
          </cell>
          <cell r="D18" t="str">
            <v>INSTITUTO MUNICIPAL DE PLANEACIÓN DE SALTILLO</v>
          </cell>
        </row>
        <row r="19">
          <cell r="A19" t="str">
            <v>Paramunicipal 6SALTILLO</v>
          </cell>
          <cell r="B19" t="str">
            <v>SALTILLO</v>
          </cell>
          <cell r="C19" t="str">
            <v>Paramunicipal 6</v>
          </cell>
          <cell r="D19" t="str">
            <v>AGUAS DE SALTILLO, S.A. DE C.V.</v>
          </cell>
        </row>
        <row r="20">
          <cell r="A20" t="str">
            <v>Paramunicipal 7SALTILLO</v>
          </cell>
          <cell r="B20" t="str">
            <v>SALTILLO</v>
          </cell>
          <cell r="C20" t="str">
            <v>Paramunicipal 7</v>
          </cell>
          <cell r="D20" t="str">
            <v>SISTEMA MUNICIPAL DE AGUAS Y SANEAMIENTO DE SALTILLO, COAHUILA</v>
          </cell>
        </row>
        <row r="21">
          <cell r="A21" t="str">
            <v>Paramunicipal 1ALLENDE</v>
          </cell>
          <cell r="B21" t="str">
            <v>ALLENDE</v>
          </cell>
          <cell r="C21" t="str">
            <v>Paramunicipal 1</v>
          </cell>
          <cell r="D21" t="str">
            <v>SISTEMA MUNICIPAL DE AGUAS Y SANEAMIENTO DE ALLENDE, COAHUILA</v>
          </cell>
        </row>
        <row r="22">
          <cell r="A22" t="str">
            <v>Paramunicipal 1ARTEAGA</v>
          </cell>
          <cell r="B22" t="str">
            <v>ARTEAGA</v>
          </cell>
          <cell r="C22" t="str">
            <v>Paramunicipal 1</v>
          </cell>
          <cell r="D22" t="str">
            <v>SISTEMA MUNICIPAL DE AGUAS Y SANEAMIENTO DE ARTEAGA, COAHUILA</v>
          </cell>
        </row>
        <row r="23">
          <cell r="A23" t="str">
            <v>Paramunicipal 1CUATRO CIÉNEGAS</v>
          </cell>
          <cell r="B23" t="str">
            <v>CUATRO CIÉNEGAS</v>
          </cell>
          <cell r="C23" t="str">
            <v>Paramunicipal 1</v>
          </cell>
          <cell r="D23" t="str">
            <v>SISTEMA MUNICIPAL DE AGUAS Y SANEAMIENTO DE CUATRO CIÉNEGAS, COAHUILA</v>
          </cell>
        </row>
        <row r="24">
          <cell r="A24" t="str">
            <v>Paramunicipal 1MATAMOROS</v>
          </cell>
          <cell r="B24" t="str">
            <v>MATAMOROS</v>
          </cell>
          <cell r="C24" t="str">
            <v>Paramunicipal 1</v>
          </cell>
          <cell r="D24" t="str">
            <v>SISTEMA MUNICIPAL DE AGUAS Y SANEAMIENTO DE MATAMOROS, COAHUILA</v>
          </cell>
        </row>
        <row r="25">
          <cell r="A25" t="str">
            <v>Paramunicipal 1MORELOS</v>
          </cell>
          <cell r="B25" t="str">
            <v>MORELOS</v>
          </cell>
          <cell r="C25" t="str">
            <v>Paramunicipal 1</v>
          </cell>
          <cell r="D25" t="str">
            <v>SISTEMA MUNICIPAL DE AGUAS Y SANEAMIENTO DE MORELOS, COAHUILA</v>
          </cell>
        </row>
        <row r="26">
          <cell r="A26" t="str">
            <v>Paramunicipal 1SABINAS</v>
          </cell>
          <cell r="B26" t="str">
            <v>SABINAS</v>
          </cell>
          <cell r="C26" t="str">
            <v>Paramunicipal 1</v>
          </cell>
          <cell r="D26" t="str">
            <v>SISTEMA MUNICIPAL DE AGUAS Y SANEAMIENTO DE SABINAS, COAHUILA</v>
          </cell>
        </row>
        <row r="27">
          <cell r="A27" t="str">
            <v>Paramunicipal 1SAN PEDRO</v>
          </cell>
          <cell r="B27" t="str">
            <v>SAN PEDRO</v>
          </cell>
          <cell r="C27" t="str">
            <v>Paramunicipal 1</v>
          </cell>
          <cell r="D27" t="str">
            <v>SISTEMA MUNICIPAL DE AGUAS Y SANEAMIENTO DE SAN PEDRO, COAHUILA</v>
          </cell>
        </row>
        <row r="28">
          <cell r="A28" t="str">
            <v>Paramunicipal 2SAN PEDRO</v>
          </cell>
          <cell r="B28" t="str">
            <v>SAN PEDRO</v>
          </cell>
          <cell r="C28" t="str">
            <v>Paramunicipal 2</v>
          </cell>
          <cell r="D28" t="str">
            <v>SISTEMA PARA EL DESARROLLO INTEGRAL DE LA FAMILIA DEL MUNICIPIO DE SAN PEDRO, COAHUILA</v>
          </cell>
        </row>
        <row r="29">
          <cell r="A29" t="str">
            <v>Paramunicipal 1MONCLOVA</v>
          </cell>
          <cell r="B29" t="str">
            <v>MONCLOVA</v>
          </cell>
          <cell r="C29" t="str">
            <v>Paramunicipal 1</v>
          </cell>
          <cell r="D29" t="str">
            <v>DIRECCIÓN DE PENSIONES DE MONCLOVA</v>
          </cell>
        </row>
        <row r="30">
          <cell r="A30" t="str">
            <v>Paramunicipal 2MONCLOVA</v>
          </cell>
          <cell r="B30" t="str">
            <v>MONCLOVA</v>
          </cell>
          <cell r="C30" t="str">
            <v>Paramunicipal 2</v>
          </cell>
          <cell r="D30" t="str">
            <v>SISTEMA INTERMUNICIPAL DE AGUAS Y SANEAMIENTO DE MONCLOVA Y FRONTERA, COAHUILA</v>
          </cell>
        </row>
        <row r="31">
          <cell r="A31" t="str">
            <v>Paramunicipal 1PIEDRAS NEGRAS</v>
          </cell>
          <cell r="B31" t="str">
            <v>PIEDRAS NEGRAS</v>
          </cell>
          <cell r="C31" t="str">
            <v>Paramunicipal 1</v>
          </cell>
          <cell r="D31" t="str">
            <v>DIRECCIÓN DE PENSIONES DE PIEDRAS NEGRAS FRONTERA FUERTE</v>
          </cell>
        </row>
        <row r="32">
          <cell r="A32" t="str">
            <v>Paramunicipal 2PIEDRAS NEGRAS</v>
          </cell>
          <cell r="B32" t="str">
            <v>PIEDRAS NEGRAS</v>
          </cell>
          <cell r="C32" t="str">
            <v>Paramunicipal 2</v>
          </cell>
          <cell r="D32" t="str">
            <v>SISTEMA MUNICIPAL DE AGUAS Y SANEAMIENTO DE PIEDRAS NEGRAS, COAHUILA</v>
          </cell>
        </row>
        <row r="33">
          <cell r="A33" t="str">
            <v>Paramunicipal 1FRANCISCO I. MADERO</v>
          </cell>
          <cell r="B33" t="str">
            <v>FRANCISCO I. MADERO</v>
          </cell>
          <cell r="C33" t="str">
            <v>Paramunicipal 1</v>
          </cell>
          <cell r="D33" t="str">
            <v>SISTEMA MUNICIPAL PARA EL DESARROLLO INTEGRAL DE LA FAMILIA DE FRANCISCO I. MADERO, COAHUILA</v>
          </cell>
        </row>
        <row r="34">
          <cell r="A34" t="str">
            <v>Paramunicipal 2FRANCISCO I. MADERO</v>
          </cell>
          <cell r="B34" t="str">
            <v>FRANCISCO I. MADERO</v>
          </cell>
          <cell r="C34" t="str">
            <v>Paramunicipal 2</v>
          </cell>
          <cell r="D34" t="str">
            <v>SISTEMA MUNICIPAL DE AGUAS Y SANEAMIENTO DE FRANCISCO I. MADERO, COAHUILA</v>
          </cell>
        </row>
        <row r="35">
          <cell r="A35" t="str">
            <v>Paramunicipal 1VIESCA</v>
          </cell>
          <cell r="B35" t="str">
            <v>VIESCA</v>
          </cell>
          <cell r="C35" t="str">
            <v>Paramunicipal 1</v>
          </cell>
          <cell r="D35" t="str">
            <v>SISTEMA PARA EL DESARROLLO INTEGRAL DE LA FAMILIA DEL MUNICIPIO DE VIESCA, COAHUILA</v>
          </cell>
        </row>
        <row r="36">
          <cell r="A36" t="str">
            <v>Paramunicipal 1RAMOS ARIZPE</v>
          </cell>
          <cell r="B36" t="str">
            <v>RAMOS ARIZPE</v>
          </cell>
          <cell r="C36" t="str">
            <v>Paramunicipal 1</v>
          </cell>
          <cell r="D36" t="str">
            <v>COMPAÑÍA DE AGUAS DE RAMOS ARIZPE, S.A. DE C.V.</v>
          </cell>
        </row>
        <row r="37">
          <cell r="A37" t="str">
            <v>Paramunicipal 1ACUÑA</v>
          </cell>
          <cell r="B37" t="str">
            <v>ACUÑA</v>
          </cell>
          <cell r="C37" t="str">
            <v>Paramunicipal 1</v>
          </cell>
          <cell r="D37" t="str">
            <v>SISTEMA MUNICIPAL DE AGUAS Y SANEAMIENTO DE ACUÑA, COAHUILA</v>
          </cell>
        </row>
        <row r="38">
          <cell r="A38" t="str">
            <v>Paramunicipal 1CANDELA</v>
          </cell>
          <cell r="B38" t="str">
            <v>CANDELA</v>
          </cell>
          <cell r="C38" t="str">
            <v>Paramunicipal 1</v>
          </cell>
          <cell r="D38" t="str">
            <v>SISTEMA MUNICIPAL DE AGUAS Y SANEAMIENTO DE CANDELA, COAHUILA</v>
          </cell>
        </row>
        <row r="39">
          <cell r="A39" t="str">
            <v>Paramunicipal 1CASTAÑOS</v>
          </cell>
          <cell r="B39" t="str">
            <v>CASTAÑOS</v>
          </cell>
          <cell r="C39" t="str">
            <v>Paramunicipal 1</v>
          </cell>
          <cell r="D39" t="str">
            <v>SISTEMA MUNICIPAL DE AGUAS Y SANEAMIENTO DE CASTAÑOS, COAHUILA</v>
          </cell>
        </row>
        <row r="40">
          <cell r="A40" t="str">
            <v>Paramunicipal 1GENERAL CEPEDA</v>
          </cell>
          <cell r="B40" t="str">
            <v>GENERAL CEPEDA</v>
          </cell>
          <cell r="C40" t="str">
            <v>Paramunicipal 1</v>
          </cell>
          <cell r="D40" t="str">
            <v>SISTEMA MUNICIPAL DE AGUAS Y SANEAMIENTO DE GENERAL CEPEDA, COAHUILA</v>
          </cell>
        </row>
        <row r="41">
          <cell r="A41" t="str">
            <v>Paramunicipal 1PARRAS</v>
          </cell>
          <cell r="B41" t="str">
            <v>PARRAS</v>
          </cell>
          <cell r="C41" t="str">
            <v>Paramunicipal 1</v>
          </cell>
          <cell r="D41" t="str">
            <v>SISTEMA MUNICIPAL DE AGUAS Y SANEAMIENTO DE PARRAS, COAHUILA</v>
          </cell>
        </row>
        <row r="42">
          <cell r="A42" t="str">
            <v>Paramunicipal 1SAN BUENAVENTURA</v>
          </cell>
          <cell r="B42" t="str">
            <v>SAN BUENAVENTURA</v>
          </cell>
          <cell r="C42" t="str">
            <v>Paramunicipal 1</v>
          </cell>
          <cell r="D42" t="str">
            <v>SISTEMA MUNICIPAL DE AGUAS Y SANEAMIENTO DE SAN BUENAVENTURA, COAHUILA</v>
          </cell>
        </row>
        <row r="43">
          <cell r="A43" t="str">
            <v>Paramunicipal 1SAN JUAN DE SABINAS</v>
          </cell>
          <cell r="B43" t="str">
            <v>SAN JUAN DE SABINAS</v>
          </cell>
          <cell r="C43" t="str">
            <v>Paramunicipal 1</v>
          </cell>
          <cell r="D43" t="str">
            <v>SISTEMA INTERMUNICIPAL DE AGUAS Y SANEAMIENTO DE MÚZQUIZ, SAN JUAN DE SABINAS Y SABINAS, COAHUILA</v>
          </cell>
        </row>
      </sheetData>
      <sheetData sheetId="5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82"/>
  <sheetViews>
    <sheetView tabSelected="1" zoomScale="85" zoomScaleNormal="85" zoomScaleSheetLayoutView="80" workbookViewId="0">
      <selection activeCell="B2" sqref="B2:O2"/>
    </sheetView>
  </sheetViews>
  <sheetFormatPr baseColWidth="10" defaultColWidth="11.5703125" defaultRowHeight="12.75" x14ac:dyDescent="0.2"/>
  <cols>
    <col min="1" max="1" width="4.85546875" style="1" customWidth="1"/>
    <col min="2" max="2" width="48.28515625" style="3" customWidth="1"/>
    <col min="3" max="3" width="16.28515625" style="3" customWidth="1"/>
    <col min="4" max="15" width="13.7109375" style="3" bestFit="1" customWidth="1"/>
    <col min="16" max="16" width="11.5703125" style="1"/>
    <col min="17" max="17" width="20.42578125" style="3" customWidth="1"/>
    <col min="18" max="16384" width="11.5703125" style="3"/>
  </cols>
  <sheetData>
    <row r="1" spans="2:17" s="1" customFormat="1" x14ac:dyDescent="0.2"/>
    <row r="2" spans="2:17" x14ac:dyDescent="0.2">
      <c r="B2" s="2" t="str">
        <f>'[1]Datos Ini'!C13</f>
        <v>SAN JUAN DE SABINAS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7" x14ac:dyDescent="0.2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Q3" s="4" t="s">
        <v>1</v>
      </c>
    </row>
    <row r="4" spans="2:17" x14ac:dyDescent="0.2">
      <c r="B4" s="5"/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</row>
    <row r="5" spans="2:17" x14ac:dyDescent="0.2">
      <c r="B5" s="6" t="s">
        <v>15</v>
      </c>
      <c r="C5" s="7">
        <f>C6+C14+C24+C34+C44+C54+C58+C66+C70</f>
        <v>154436572.06</v>
      </c>
      <c r="D5" s="7">
        <f>D6+D14+D24+D34+D44+D54+D58+D66+D70</f>
        <v>35975653.75</v>
      </c>
      <c r="E5" s="7">
        <f t="shared" ref="E5:O5" si="0">E6+E14+E24+E34+E44+E54+E58+E66+E70</f>
        <v>11235354.25</v>
      </c>
      <c r="F5" s="7">
        <f t="shared" si="0"/>
        <v>10881068.780000001</v>
      </c>
      <c r="G5" s="7">
        <f t="shared" si="0"/>
        <v>10667083.320000004</v>
      </c>
      <c r="H5" s="7">
        <f t="shared" si="0"/>
        <v>10255695.9</v>
      </c>
      <c r="I5" s="7">
        <f t="shared" si="0"/>
        <v>10913649.449999997</v>
      </c>
      <c r="J5" s="7">
        <f t="shared" si="0"/>
        <v>10640643.240000002</v>
      </c>
      <c r="K5" s="7">
        <f t="shared" si="0"/>
        <v>12225048.16</v>
      </c>
      <c r="L5" s="7">
        <f t="shared" si="0"/>
        <v>10326615.960000001</v>
      </c>
      <c r="M5" s="7">
        <f t="shared" si="0"/>
        <v>10280140.040000001</v>
      </c>
      <c r="N5" s="7">
        <f t="shared" si="0"/>
        <v>10271107.609999999</v>
      </c>
      <c r="O5" s="7">
        <f t="shared" si="0"/>
        <v>10764511.6</v>
      </c>
      <c r="Q5" s="8">
        <f>C5-SUM(D5:O5)</f>
        <v>0</v>
      </c>
    </row>
    <row r="6" spans="2:17" x14ac:dyDescent="0.2">
      <c r="B6" s="9" t="s">
        <v>16</v>
      </c>
      <c r="C6" s="7">
        <f>SUM(C7:C13)</f>
        <v>57793145.890000001</v>
      </c>
      <c r="D6" s="7">
        <f>SUM(D7:D13)</f>
        <v>4803784.8600000003</v>
      </c>
      <c r="E6" s="7">
        <f t="shared" ref="E6:O6" si="1">SUM(E7:E13)</f>
        <v>4739263.05</v>
      </c>
      <c r="F6" s="7">
        <f t="shared" si="1"/>
        <v>4872873.290000001</v>
      </c>
      <c r="G6" s="7">
        <f t="shared" si="1"/>
        <v>4879749.5599999996</v>
      </c>
      <c r="H6" s="7">
        <f t="shared" si="1"/>
        <v>4919256.3</v>
      </c>
      <c r="I6" s="7">
        <f t="shared" si="1"/>
        <v>4972287.7299999995</v>
      </c>
      <c r="J6" s="7">
        <f t="shared" si="1"/>
        <v>4813450.080000001</v>
      </c>
      <c r="K6" s="7">
        <f t="shared" si="1"/>
        <v>4948985.38</v>
      </c>
      <c r="L6" s="7">
        <f t="shared" si="1"/>
        <v>4752664.22</v>
      </c>
      <c r="M6" s="7">
        <f t="shared" si="1"/>
        <v>4722035.03</v>
      </c>
      <c r="N6" s="7">
        <f t="shared" si="1"/>
        <v>4651112.6400000006</v>
      </c>
      <c r="O6" s="7">
        <f t="shared" si="1"/>
        <v>4717683.75</v>
      </c>
      <c r="Q6" s="8">
        <f t="shared" ref="Q6:Q69" si="2">C6-SUM(D6:O6)</f>
        <v>0</v>
      </c>
    </row>
    <row r="7" spans="2:17" x14ac:dyDescent="0.2">
      <c r="B7" s="10" t="s">
        <v>17</v>
      </c>
      <c r="C7" s="11">
        <f>[1]A.3.!C7</f>
        <v>43391749.119999997</v>
      </c>
      <c r="D7" s="12">
        <v>3543380</v>
      </c>
      <c r="E7" s="12">
        <v>3700302</v>
      </c>
      <c r="F7" s="12">
        <v>3692793</v>
      </c>
      <c r="G7" s="12">
        <v>3605466</v>
      </c>
      <c r="H7" s="12">
        <v>3593336</v>
      </c>
      <c r="I7" s="12">
        <v>3606336</v>
      </c>
      <c r="J7" s="12">
        <v>3592336</v>
      </c>
      <c r="K7" s="12">
        <v>3612795</v>
      </c>
      <c r="L7" s="12">
        <v>3591233</v>
      </c>
      <c r="M7" s="12">
        <v>3612389.12</v>
      </c>
      <c r="N7" s="12">
        <v>3612392</v>
      </c>
      <c r="O7" s="12">
        <v>3628991</v>
      </c>
      <c r="Q7" s="8">
        <f t="shared" si="2"/>
        <v>0</v>
      </c>
    </row>
    <row r="8" spans="2:17" x14ac:dyDescent="0.2">
      <c r="B8" s="10" t="s">
        <v>18</v>
      </c>
      <c r="C8" s="11">
        <f>[1]A.3.!C8</f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Q8" s="8">
        <f t="shared" si="2"/>
        <v>0</v>
      </c>
    </row>
    <row r="9" spans="2:17" x14ac:dyDescent="0.2">
      <c r="B9" s="10" t="s">
        <v>19</v>
      </c>
      <c r="C9" s="11">
        <f>[1]A.3.!C9</f>
        <v>6980820.7400000002</v>
      </c>
      <c r="D9" s="12">
        <v>560641.18999999994</v>
      </c>
      <c r="E9" s="12">
        <v>404774</v>
      </c>
      <c r="F9" s="12">
        <v>584451.49</v>
      </c>
      <c r="G9" s="12">
        <v>595415.85</v>
      </c>
      <c r="H9" s="12">
        <v>722988.39</v>
      </c>
      <c r="I9" s="12">
        <v>737084.8</v>
      </c>
      <c r="J9" s="12">
        <v>658905.31000000006</v>
      </c>
      <c r="K9" s="12">
        <v>626674.32999999996</v>
      </c>
      <c r="L9" s="12">
        <v>583926.21</v>
      </c>
      <c r="M9" s="12">
        <v>520391.25</v>
      </c>
      <c r="N9" s="12">
        <v>478840.63999999996</v>
      </c>
      <c r="O9" s="12">
        <v>506727.27999999991</v>
      </c>
      <c r="Q9" s="8">
        <f t="shared" si="2"/>
        <v>0</v>
      </c>
    </row>
    <row r="10" spans="2:17" x14ac:dyDescent="0.2">
      <c r="B10" s="10" t="s">
        <v>20</v>
      </c>
      <c r="C10" s="11">
        <f>[1]A.3.!C10</f>
        <v>2438389.8400000003</v>
      </c>
      <c r="D10" s="12">
        <v>203974.27</v>
      </c>
      <c r="E10" s="12">
        <v>199387.05</v>
      </c>
      <c r="F10" s="12">
        <v>187051.9</v>
      </c>
      <c r="G10" s="12">
        <v>237335.7</v>
      </c>
      <c r="H10" s="12">
        <v>187051.91</v>
      </c>
      <c r="I10" s="12">
        <v>203816.93</v>
      </c>
      <c r="J10" s="12">
        <v>187051.91</v>
      </c>
      <c r="K10" s="12">
        <v>332101.05</v>
      </c>
      <c r="L10" s="12">
        <v>177910.01</v>
      </c>
      <c r="M10" s="12">
        <v>186888.26</v>
      </c>
      <c r="N10" s="12">
        <v>167910</v>
      </c>
      <c r="O10" s="12">
        <v>167910.85</v>
      </c>
      <c r="Q10" s="8">
        <f t="shared" si="2"/>
        <v>0</v>
      </c>
    </row>
    <row r="11" spans="2:17" x14ac:dyDescent="0.2">
      <c r="B11" s="10" t="s">
        <v>21</v>
      </c>
      <c r="C11" s="11">
        <f>[1]A.3.!C11</f>
        <v>4982186.1900000004</v>
      </c>
      <c r="D11" s="12">
        <v>495789.4</v>
      </c>
      <c r="E11" s="12">
        <v>434800</v>
      </c>
      <c r="F11" s="12">
        <v>408576.9</v>
      </c>
      <c r="G11" s="12">
        <v>441532.01</v>
      </c>
      <c r="H11" s="12">
        <v>415880</v>
      </c>
      <c r="I11" s="12">
        <v>425050</v>
      </c>
      <c r="J11" s="12">
        <v>375156.86</v>
      </c>
      <c r="K11" s="12">
        <v>377415</v>
      </c>
      <c r="L11" s="12">
        <v>399595</v>
      </c>
      <c r="M11" s="12">
        <v>402366.4</v>
      </c>
      <c r="N11" s="12">
        <v>391970</v>
      </c>
      <c r="O11" s="12">
        <v>414054.62</v>
      </c>
      <c r="Q11" s="8">
        <f t="shared" si="2"/>
        <v>0</v>
      </c>
    </row>
    <row r="12" spans="2:17" x14ac:dyDescent="0.2">
      <c r="B12" s="10" t="s">
        <v>22</v>
      </c>
      <c r="C12" s="11">
        <f>[1]A.3.!C12</f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Q12" s="8">
        <f t="shared" si="2"/>
        <v>0</v>
      </c>
    </row>
    <row r="13" spans="2:17" x14ac:dyDescent="0.2">
      <c r="B13" s="10" t="s">
        <v>23</v>
      </c>
      <c r="C13" s="11">
        <f>[1]A.3.!C13</f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Q13" s="8">
        <f t="shared" si="2"/>
        <v>0</v>
      </c>
    </row>
    <row r="14" spans="2:17" x14ac:dyDescent="0.2">
      <c r="B14" s="9" t="s">
        <v>24</v>
      </c>
      <c r="C14" s="7">
        <f>SUM(C15:C23)</f>
        <v>14428155.750000002</v>
      </c>
      <c r="D14" s="7">
        <f>SUM(D15:D23)</f>
        <v>1037036.0499999998</v>
      </c>
      <c r="E14" s="7">
        <f t="shared" ref="E14:O14" si="3">SUM(E15:E23)</f>
        <v>1063961.42</v>
      </c>
      <c r="F14" s="7">
        <f t="shared" si="3"/>
        <v>1125863.3799999999</v>
      </c>
      <c r="G14" s="7">
        <f t="shared" si="3"/>
        <v>1188183.4099999997</v>
      </c>
      <c r="H14" s="7">
        <f t="shared" si="3"/>
        <v>1137924.6199999996</v>
      </c>
      <c r="I14" s="7">
        <f t="shared" si="3"/>
        <v>1156751.9899999998</v>
      </c>
      <c r="J14" s="7">
        <f t="shared" si="3"/>
        <v>1283233.8199999998</v>
      </c>
      <c r="K14" s="7">
        <f t="shared" si="3"/>
        <v>1415212.2599999998</v>
      </c>
      <c r="L14" s="7">
        <f t="shared" si="3"/>
        <v>1123574.69</v>
      </c>
      <c r="M14" s="7">
        <f t="shared" si="3"/>
        <v>1123432.3299999998</v>
      </c>
      <c r="N14" s="7">
        <f t="shared" si="3"/>
        <v>1483312.46</v>
      </c>
      <c r="O14" s="7">
        <f t="shared" si="3"/>
        <v>1289669.32</v>
      </c>
      <c r="Q14" s="8">
        <f t="shared" si="2"/>
        <v>0</v>
      </c>
    </row>
    <row r="15" spans="2:17" ht="25.5" x14ac:dyDescent="0.2">
      <c r="B15" s="10" t="s">
        <v>25</v>
      </c>
      <c r="C15" s="11">
        <f>[1]A.3.!C15</f>
        <v>416062.31</v>
      </c>
      <c r="D15" s="12">
        <v>95433.33</v>
      </c>
      <c r="E15" s="12">
        <v>44804.960000000006</v>
      </c>
      <c r="F15" s="12">
        <v>23748.86</v>
      </c>
      <c r="G15" s="12">
        <v>38074.19</v>
      </c>
      <c r="H15" s="12">
        <v>27678.33</v>
      </c>
      <c r="I15" s="12">
        <v>29639.370000000003</v>
      </c>
      <c r="J15" s="12">
        <v>18660.059999999998</v>
      </c>
      <c r="K15" s="12">
        <v>30383.33</v>
      </c>
      <c r="L15" s="12">
        <v>17390.57</v>
      </c>
      <c r="M15" s="12">
        <v>15442.61</v>
      </c>
      <c r="N15" s="12">
        <v>25973.33</v>
      </c>
      <c r="O15" s="12">
        <v>48833.37</v>
      </c>
      <c r="Q15" s="8">
        <f t="shared" si="2"/>
        <v>0</v>
      </c>
    </row>
    <row r="16" spans="2:17" x14ac:dyDescent="0.2">
      <c r="B16" s="10" t="s">
        <v>26</v>
      </c>
      <c r="C16" s="11">
        <f>[1]A.3.!C16</f>
        <v>234510.5</v>
      </c>
      <c r="D16" s="12">
        <v>33231.050000000003</v>
      </c>
      <c r="E16" s="12">
        <v>16303.48</v>
      </c>
      <c r="F16" s="12">
        <v>13300.04</v>
      </c>
      <c r="G16" s="12">
        <v>16736.39</v>
      </c>
      <c r="H16" s="12">
        <v>15847.95</v>
      </c>
      <c r="I16" s="12">
        <v>16200.02</v>
      </c>
      <c r="J16" s="12">
        <v>15414.86</v>
      </c>
      <c r="K16" s="12">
        <v>39876.550000000003</v>
      </c>
      <c r="L16" s="12">
        <v>12200.04</v>
      </c>
      <c r="M16" s="12">
        <v>12200.04</v>
      </c>
      <c r="N16" s="12">
        <v>18200.04</v>
      </c>
      <c r="O16" s="12">
        <v>25000.04</v>
      </c>
      <c r="Q16" s="8">
        <f t="shared" si="2"/>
        <v>0</v>
      </c>
    </row>
    <row r="17" spans="2:17" ht="25.5" x14ac:dyDescent="0.2">
      <c r="B17" s="10" t="s">
        <v>27</v>
      </c>
      <c r="C17" s="11">
        <f>[1]A.3.!C17</f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Q17" s="8">
        <f t="shared" si="2"/>
        <v>0</v>
      </c>
    </row>
    <row r="18" spans="2:17" x14ac:dyDescent="0.2">
      <c r="B18" s="10" t="s">
        <v>28</v>
      </c>
      <c r="C18" s="11">
        <f>[1]A.3.!C18</f>
        <v>2590074.84</v>
      </c>
      <c r="D18" s="12">
        <v>80791.64</v>
      </c>
      <c r="E18" s="12">
        <v>130291.65000000001</v>
      </c>
      <c r="F18" s="12">
        <v>177391.65000000002</v>
      </c>
      <c r="G18" s="12">
        <v>211695.09000000003</v>
      </c>
      <c r="H18" s="12">
        <v>155303.04999999999</v>
      </c>
      <c r="I18" s="12">
        <v>175867.31</v>
      </c>
      <c r="J18" s="12">
        <v>258513.61</v>
      </c>
      <c r="K18" s="12">
        <v>368973.74999999994</v>
      </c>
      <c r="L18" s="12">
        <v>159088.76999999996</v>
      </c>
      <c r="M18" s="12">
        <v>189760.82999999996</v>
      </c>
      <c r="N18" s="12">
        <v>469291.64</v>
      </c>
      <c r="O18" s="12">
        <v>213105.84999999998</v>
      </c>
      <c r="Q18" s="8">
        <f t="shared" si="2"/>
        <v>0</v>
      </c>
    </row>
    <row r="19" spans="2:17" x14ac:dyDescent="0.2">
      <c r="B19" s="10" t="s">
        <v>29</v>
      </c>
      <c r="C19" s="11">
        <f>[1]A.3.!C19</f>
        <v>29000</v>
      </c>
      <c r="D19" s="12">
        <v>2500</v>
      </c>
      <c r="E19" s="12">
        <v>2500</v>
      </c>
      <c r="F19" s="12">
        <v>2500</v>
      </c>
      <c r="G19" s="12">
        <v>2500</v>
      </c>
      <c r="H19" s="12">
        <v>2500</v>
      </c>
      <c r="I19" s="12">
        <v>2500</v>
      </c>
      <c r="J19" s="12">
        <v>2500</v>
      </c>
      <c r="K19" s="12">
        <v>2500</v>
      </c>
      <c r="L19" s="12">
        <v>2000</v>
      </c>
      <c r="M19" s="12">
        <v>2000</v>
      </c>
      <c r="N19" s="12">
        <v>2000</v>
      </c>
      <c r="O19" s="12">
        <v>3000</v>
      </c>
      <c r="Q19" s="8">
        <f t="shared" si="2"/>
        <v>0</v>
      </c>
    </row>
    <row r="20" spans="2:17" x14ac:dyDescent="0.2">
      <c r="B20" s="10" t="s">
        <v>30</v>
      </c>
      <c r="C20" s="11">
        <f>[1]A.3.!C20</f>
        <v>9771895.2600000016</v>
      </c>
      <c r="D20" s="12">
        <v>712189.70999999985</v>
      </c>
      <c r="E20" s="12">
        <v>791191.00999999989</v>
      </c>
      <c r="F20" s="12">
        <v>791191.64999999979</v>
      </c>
      <c r="G20" s="12">
        <v>791108.31999999983</v>
      </c>
      <c r="H20" s="12">
        <v>790091.64999999979</v>
      </c>
      <c r="I20" s="12">
        <v>806491.64999999979</v>
      </c>
      <c r="J20" s="12">
        <v>854391.64999999979</v>
      </c>
      <c r="K20" s="12">
        <v>860724.98999999987</v>
      </c>
      <c r="L20" s="12">
        <v>826088.66999999981</v>
      </c>
      <c r="M20" s="12">
        <v>804422.20999999985</v>
      </c>
      <c r="N20" s="12">
        <v>851580.48999999987</v>
      </c>
      <c r="O20" s="12">
        <v>892423.25999999989</v>
      </c>
      <c r="Q20" s="8">
        <f t="shared" si="2"/>
        <v>0</v>
      </c>
    </row>
    <row r="21" spans="2:17" ht="25.5" x14ac:dyDescent="0.2">
      <c r="B21" s="10" t="s">
        <v>31</v>
      </c>
      <c r="C21" s="11">
        <f>[1]A.3.!C21</f>
        <v>214657</v>
      </c>
      <c r="D21" s="12">
        <v>69657</v>
      </c>
      <c r="E21" s="12">
        <v>15500</v>
      </c>
      <c r="F21" s="12">
        <v>15500</v>
      </c>
      <c r="G21" s="12">
        <v>15750</v>
      </c>
      <c r="H21" s="12">
        <v>19500</v>
      </c>
      <c r="I21" s="12">
        <v>19250</v>
      </c>
      <c r="J21" s="12">
        <v>19250</v>
      </c>
      <c r="K21" s="12">
        <v>4250</v>
      </c>
      <c r="L21" s="12">
        <v>9000</v>
      </c>
      <c r="M21" s="12">
        <v>9000</v>
      </c>
      <c r="N21" s="12">
        <v>9000</v>
      </c>
      <c r="O21" s="12">
        <v>9000</v>
      </c>
      <c r="Q21" s="8">
        <f t="shared" si="2"/>
        <v>0</v>
      </c>
    </row>
    <row r="22" spans="2:17" x14ac:dyDescent="0.2">
      <c r="B22" s="10" t="s">
        <v>32</v>
      </c>
      <c r="C22" s="11">
        <f>[1]A.3.!C22</f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Q22" s="8">
        <f t="shared" si="2"/>
        <v>0</v>
      </c>
    </row>
    <row r="23" spans="2:17" x14ac:dyDescent="0.2">
      <c r="B23" s="10" t="s">
        <v>33</v>
      </c>
      <c r="C23" s="11">
        <f>[1]A.3.!C23</f>
        <v>1171955.8400000001</v>
      </c>
      <c r="D23" s="12">
        <v>43233.320000000007</v>
      </c>
      <c r="E23" s="12">
        <v>63370.32</v>
      </c>
      <c r="F23" s="12">
        <v>102231.18</v>
      </c>
      <c r="G23" s="12">
        <v>112319.42000000001</v>
      </c>
      <c r="H23" s="12">
        <v>127003.64000000001</v>
      </c>
      <c r="I23" s="12">
        <v>106803.64000000001</v>
      </c>
      <c r="J23" s="12">
        <v>114503.64000000001</v>
      </c>
      <c r="K23" s="12">
        <v>108503.64000000001</v>
      </c>
      <c r="L23" s="12">
        <v>97806.640000000014</v>
      </c>
      <c r="M23" s="12">
        <v>90606.640000000014</v>
      </c>
      <c r="N23" s="12">
        <v>107266.96</v>
      </c>
      <c r="O23" s="12">
        <v>98306.8</v>
      </c>
      <c r="Q23" s="8">
        <f t="shared" si="2"/>
        <v>0</v>
      </c>
    </row>
    <row r="24" spans="2:17" x14ac:dyDescent="0.2">
      <c r="B24" s="9" t="s">
        <v>34</v>
      </c>
      <c r="C24" s="7">
        <f>SUM(C25:C33)</f>
        <v>26964856.710000001</v>
      </c>
      <c r="D24" s="7">
        <f>SUM(D25:D33)</f>
        <v>1733894.19</v>
      </c>
      <c r="E24" s="7">
        <f t="shared" ref="E24:O24" si="4">SUM(E25:E33)</f>
        <v>2061511.9299999997</v>
      </c>
      <c r="F24" s="7">
        <f t="shared" si="4"/>
        <v>2394911.7299999995</v>
      </c>
      <c r="G24" s="7">
        <f t="shared" si="4"/>
        <v>2419690.71</v>
      </c>
      <c r="H24" s="7">
        <f t="shared" si="4"/>
        <v>2167017.11</v>
      </c>
      <c r="I24" s="7">
        <f t="shared" si="4"/>
        <v>2448978.2899999996</v>
      </c>
      <c r="J24" s="7">
        <f t="shared" si="4"/>
        <v>2068170.9899999998</v>
      </c>
      <c r="K24" s="7">
        <f t="shared" si="4"/>
        <v>2867408.07</v>
      </c>
      <c r="L24" s="7">
        <f t="shared" si="4"/>
        <v>2272986.15</v>
      </c>
      <c r="M24" s="7">
        <f t="shared" si="4"/>
        <v>2190845.35</v>
      </c>
      <c r="N24" s="7">
        <f t="shared" si="4"/>
        <v>1888943.63</v>
      </c>
      <c r="O24" s="7">
        <f t="shared" si="4"/>
        <v>2450498.5599999996</v>
      </c>
      <c r="Q24" s="8">
        <f t="shared" si="2"/>
        <v>0</v>
      </c>
    </row>
    <row r="25" spans="2:17" x14ac:dyDescent="0.2">
      <c r="B25" s="10" t="s">
        <v>35</v>
      </c>
      <c r="C25" s="11">
        <f>[1]A.3.!C25</f>
        <v>15633966.710000001</v>
      </c>
      <c r="D25" s="12">
        <v>1188893.76</v>
      </c>
      <c r="E25" s="12">
        <v>1283653.17</v>
      </c>
      <c r="F25" s="12">
        <v>1369352.2</v>
      </c>
      <c r="G25" s="12">
        <v>1215050</v>
      </c>
      <c r="H25" s="12">
        <v>1136502.3900000001</v>
      </c>
      <c r="I25" s="12">
        <v>1251367.83</v>
      </c>
      <c r="J25" s="12">
        <v>1226760</v>
      </c>
      <c r="K25" s="12">
        <v>1316631.94</v>
      </c>
      <c r="L25" s="12">
        <v>1509626.37</v>
      </c>
      <c r="M25" s="12">
        <v>1431073.19</v>
      </c>
      <c r="N25" s="12">
        <v>1103995.8600000001</v>
      </c>
      <c r="O25" s="12">
        <v>1601060</v>
      </c>
      <c r="Q25" s="8">
        <f t="shared" si="2"/>
        <v>0</v>
      </c>
    </row>
    <row r="26" spans="2:17" x14ac:dyDescent="0.2">
      <c r="B26" s="10" t="s">
        <v>36</v>
      </c>
      <c r="C26" s="11">
        <f>[1]A.3.!C26</f>
        <v>989020.26</v>
      </c>
      <c r="D26" s="12">
        <v>84940</v>
      </c>
      <c r="E26" s="12">
        <v>85980</v>
      </c>
      <c r="F26" s="12">
        <v>83920</v>
      </c>
      <c r="G26" s="12">
        <v>84180</v>
      </c>
      <c r="H26" s="12">
        <v>81120</v>
      </c>
      <c r="I26" s="12">
        <v>77980.02</v>
      </c>
      <c r="J26" s="12">
        <v>81980.03</v>
      </c>
      <c r="K26" s="12">
        <v>82200.02</v>
      </c>
      <c r="L26" s="12">
        <v>78180.02</v>
      </c>
      <c r="M26" s="12">
        <v>77180.009999999995</v>
      </c>
      <c r="N26" s="12">
        <v>77180.02</v>
      </c>
      <c r="O26" s="12">
        <v>94180.14</v>
      </c>
      <c r="Q26" s="8">
        <f t="shared" si="2"/>
        <v>0</v>
      </c>
    </row>
    <row r="27" spans="2:17" ht="25.5" x14ac:dyDescent="0.2">
      <c r="B27" s="10" t="s">
        <v>37</v>
      </c>
      <c r="C27" s="11">
        <f>[1]A.3.!C27</f>
        <v>1180507.6099999999</v>
      </c>
      <c r="D27" s="12">
        <v>9666.66</v>
      </c>
      <c r="E27" s="12">
        <v>11466.66</v>
      </c>
      <c r="F27" s="12">
        <v>187137.04</v>
      </c>
      <c r="G27" s="12">
        <v>187966.66</v>
      </c>
      <c r="H27" s="12">
        <v>8466.66</v>
      </c>
      <c r="I27" s="12">
        <v>212203.88999999998</v>
      </c>
      <c r="J27" s="12">
        <v>105466.66</v>
      </c>
      <c r="K27" s="12">
        <v>305666.65999999997</v>
      </c>
      <c r="L27" s="12">
        <v>38666.660000000003</v>
      </c>
      <c r="M27" s="12">
        <v>38666.660000000003</v>
      </c>
      <c r="N27" s="12">
        <v>38716.660000000003</v>
      </c>
      <c r="O27" s="12">
        <v>36416.74</v>
      </c>
      <c r="Q27" s="8">
        <f t="shared" si="2"/>
        <v>0</v>
      </c>
    </row>
    <row r="28" spans="2:17" x14ac:dyDescent="0.2">
      <c r="B28" s="10" t="s">
        <v>38</v>
      </c>
      <c r="C28" s="11">
        <f>[1]A.3.!C28</f>
        <v>450600</v>
      </c>
      <c r="D28" s="12">
        <v>38800</v>
      </c>
      <c r="E28" s="12">
        <v>28800</v>
      </c>
      <c r="F28" s="12">
        <v>23800</v>
      </c>
      <c r="G28" s="12">
        <v>17800</v>
      </c>
      <c r="H28" s="12">
        <v>18800</v>
      </c>
      <c r="I28" s="12">
        <v>208800</v>
      </c>
      <c r="J28" s="12">
        <v>16800</v>
      </c>
      <c r="K28" s="12">
        <v>15800</v>
      </c>
      <c r="L28" s="12">
        <v>18800</v>
      </c>
      <c r="M28" s="12">
        <v>27800</v>
      </c>
      <c r="N28" s="12">
        <v>16800</v>
      </c>
      <c r="O28" s="12">
        <v>17800</v>
      </c>
      <c r="Q28" s="8">
        <f t="shared" si="2"/>
        <v>0</v>
      </c>
    </row>
    <row r="29" spans="2:17" ht="25.5" x14ac:dyDescent="0.2">
      <c r="B29" s="10" t="s">
        <v>39</v>
      </c>
      <c r="C29" s="11">
        <f>[1]A.3.!C29</f>
        <v>1814232.9700000002</v>
      </c>
      <c r="D29" s="12">
        <v>85074</v>
      </c>
      <c r="E29" s="12">
        <v>67832</v>
      </c>
      <c r="F29" s="12">
        <v>150369.4</v>
      </c>
      <c r="G29" s="12">
        <v>238631.75</v>
      </c>
      <c r="H29" s="12">
        <v>117004.94</v>
      </c>
      <c r="I29" s="12">
        <v>163263.54</v>
      </c>
      <c r="J29" s="12">
        <v>97533.34</v>
      </c>
      <c r="K29" s="12">
        <v>430352.99</v>
      </c>
      <c r="L29" s="12">
        <v>81100</v>
      </c>
      <c r="M29" s="12">
        <v>93291.59</v>
      </c>
      <c r="N29" s="12">
        <v>115161.73</v>
      </c>
      <c r="O29" s="12">
        <v>174617.69</v>
      </c>
      <c r="Q29" s="8">
        <f t="shared" si="2"/>
        <v>0</v>
      </c>
    </row>
    <row r="30" spans="2:17" x14ac:dyDescent="0.2">
      <c r="B30" s="10" t="s">
        <v>40</v>
      </c>
      <c r="C30" s="11">
        <f>[1]A.3.!C30</f>
        <v>3730737.98</v>
      </c>
      <c r="D30" s="12">
        <v>152012.33000000002</v>
      </c>
      <c r="E30" s="12">
        <v>320190</v>
      </c>
      <c r="F30" s="12">
        <v>363000</v>
      </c>
      <c r="G30" s="12">
        <v>310097.49</v>
      </c>
      <c r="H30" s="12">
        <v>292500</v>
      </c>
      <c r="I30" s="12">
        <v>311023.33</v>
      </c>
      <c r="J30" s="12">
        <v>316441.19</v>
      </c>
      <c r="K30" s="12">
        <v>370833.33</v>
      </c>
      <c r="L30" s="12">
        <v>326023.33</v>
      </c>
      <c r="M30" s="12">
        <v>326950.32</v>
      </c>
      <c r="N30" s="12">
        <v>335833.33</v>
      </c>
      <c r="O30" s="12">
        <v>305833.33</v>
      </c>
      <c r="Q30" s="8">
        <f t="shared" si="2"/>
        <v>0</v>
      </c>
    </row>
    <row r="31" spans="2:17" x14ac:dyDescent="0.2">
      <c r="B31" s="10" t="s">
        <v>41</v>
      </c>
      <c r="C31" s="11">
        <f>[1]A.3.!C31</f>
        <v>77976.800000000003</v>
      </c>
      <c r="D31" s="12">
        <v>8326</v>
      </c>
      <c r="E31" s="12">
        <v>7300</v>
      </c>
      <c r="F31" s="12">
        <v>6800</v>
      </c>
      <c r="G31" s="12">
        <v>7000</v>
      </c>
      <c r="H31" s="12">
        <v>8000</v>
      </c>
      <c r="I31" s="12">
        <v>6450</v>
      </c>
      <c r="J31" s="12">
        <v>6300</v>
      </c>
      <c r="K31" s="12">
        <v>5300</v>
      </c>
      <c r="L31" s="12">
        <v>5000</v>
      </c>
      <c r="M31" s="12">
        <v>6000</v>
      </c>
      <c r="N31" s="12">
        <v>5500</v>
      </c>
      <c r="O31" s="12">
        <v>6000.8</v>
      </c>
      <c r="Q31" s="8">
        <f t="shared" si="2"/>
        <v>0</v>
      </c>
    </row>
    <row r="32" spans="2:17" x14ac:dyDescent="0.2">
      <c r="B32" s="10" t="s">
        <v>42</v>
      </c>
      <c r="C32" s="11">
        <f>[1]A.3.!C32</f>
        <v>2226336.8000000003</v>
      </c>
      <c r="D32" s="12">
        <v>108008.30999999998</v>
      </c>
      <c r="E32" s="12">
        <v>177116.97</v>
      </c>
      <c r="F32" s="12">
        <v>133359.96000000002</v>
      </c>
      <c r="G32" s="12">
        <v>281791.68</v>
      </c>
      <c r="H32" s="12">
        <v>452449.99</v>
      </c>
      <c r="I32" s="12">
        <v>145716.55000000002</v>
      </c>
      <c r="J32" s="12">
        <v>144716.64000000001</v>
      </c>
      <c r="K32" s="12">
        <v>248049.98</v>
      </c>
      <c r="L32" s="12">
        <v>143416.64000000001</v>
      </c>
      <c r="M32" s="12">
        <v>117710.45000000001</v>
      </c>
      <c r="N32" s="12">
        <v>133582.90000000002</v>
      </c>
      <c r="O32" s="12">
        <v>140416.73000000001</v>
      </c>
      <c r="Q32" s="8">
        <f t="shared" si="2"/>
        <v>0</v>
      </c>
    </row>
    <row r="33" spans="2:17" x14ac:dyDescent="0.2">
      <c r="B33" s="10" t="s">
        <v>43</v>
      </c>
      <c r="C33" s="11">
        <f>[1]A.3.!C33</f>
        <v>861477.58</v>
      </c>
      <c r="D33" s="12">
        <v>58173.13</v>
      </c>
      <c r="E33" s="12">
        <v>79173.13</v>
      </c>
      <c r="F33" s="12">
        <v>77173.13</v>
      </c>
      <c r="G33" s="12">
        <v>77173.13</v>
      </c>
      <c r="H33" s="12">
        <v>52173.13</v>
      </c>
      <c r="I33" s="12">
        <v>72173.13</v>
      </c>
      <c r="J33" s="12">
        <v>72173.13</v>
      </c>
      <c r="K33" s="12">
        <v>92573.150000000009</v>
      </c>
      <c r="L33" s="12">
        <v>72173.13</v>
      </c>
      <c r="M33" s="12">
        <v>72173.13</v>
      </c>
      <c r="N33" s="12">
        <v>62173.13</v>
      </c>
      <c r="O33" s="12">
        <v>74173.13</v>
      </c>
      <c r="Q33" s="8">
        <f t="shared" si="2"/>
        <v>0</v>
      </c>
    </row>
    <row r="34" spans="2:17" ht="25.5" x14ac:dyDescent="0.2">
      <c r="B34" s="9" t="s">
        <v>44</v>
      </c>
      <c r="C34" s="7">
        <f>SUM(C35:C43)</f>
        <v>19498572.34</v>
      </c>
      <c r="D34" s="7">
        <f>SUM(D35:D43)</f>
        <v>2254131.2000000002</v>
      </c>
      <c r="E34" s="7">
        <f t="shared" ref="E34:O34" si="5">SUM(E35:E43)</f>
        <v>1500073.62</v>
      </c>
      <c r="F34" s="7">
        <f t="shared" si="5"/>
        <v>1544876.15</v>
      </c>
      <c r="G34" s="7">
        <f t="shared" si="5"/>
        <v>1313967.3799999999</v>
      </c>
      <c r="H34" s="7">
        <f t="shared" si="5"/>
        <v>1173953.6400000001</v>
      </c>
      <c r="I34" s="7">
        <f t="shared" si="5"/>
        <v>1485554.0100000002</v>
      </c>
      <c r="J34" s="7">
        <f t="shared" si="5"/>
        <v>1642744.12</v>
      </c>
      <c r="K34" s="7">
        <f t="shared" si="5"/>
        <v>2060398.22</v>
      </c>
      <c r="L34" s="7">
        <f t="shared" si="5"/>
        <v>1347346.67</v>
      </c>
      <c r="M34" s="7">
        <f t="shared" si="5"/>
        <v>1395848.83</v>
      </c>
      <c r="N34" s="7">
        <f t="shared" si="5"/>
        <v>1902513.88</v>
      </c>
      <c r="O34" s="7">
        <f t="shared" si="5"/>
        <v>1877164.62</v>
      </c>
      <c r="Q34" s="8">
        <f t="shared" si="2"/>
        <v>0</v>
      </c>
    </row>
    <row r="35" spans="2:17" ht="13.15" customHeight="1" x14ac:dyDescent="0.2">
      <c r="B35" s="10" t="s">
        <v>45</v>
      </c>
      <c r="C35" s="11">
        <f>[1]A.3.!C35</f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Q35" s="8">
        <f t="shared" si="2"/>
        <v>0</v>
      </c>
    </row>
    <row r="36" spans="2:17" x14ac:dyDescent="0.2">
      <c r="B36" s="10" t="s">
        <v>46</v>
      </c>
      <c r="C36" s="11">
        <f>[1]A.3.!C36</f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Q36" s="8">
        <f t="shared" si="2"/>
        <v>0</v>
      </c>
    </row>
    <row r="37" spans="2:17" x14ac:dyDescent="0.2">
      <c r="B37" s="10" t="s">
        <v>47</v>
      </c>
      <c r="C37" s="11">
        <f>[1]A.3.!C37</f>
        <v>3116600</v>
      </c>
      <c r="D37" s="12">
        <v>1155600</v>
      </c>
      <c r="E37" s="12">
        <v>330000</v>
      </c>
      <c r="F37" s="12">
        <v>170000</v>
      </c>
      <c r="G37" s="12">
        <v>83000</v>
      </c>
      <c r="H37" s="12">
        <v>64000</v>
      </c>
      <c r="I37" s="12">
        <v>52000</v>
      </c>
      <c r="J37" s="12">
        <v>61000</v>
      </c>
      <c r="K37" s="12">
        <v>200000</v>
      </c>
      <c r="L37" s="12">
        <v>100000</v>
      </c>
      <c r="M37" s="12">
        <v>141000</v>
      </c>
      <c r="N37" s="12">
        <v>430000</v>
      </c>
      <c r="O37" s="12">
        <v>330000</v>
      </c>
      <c r="Q37" s="8">
        <f t="shared" si="2"/>
        <v>0</v>
      </c>
    </row>
    <row r="38" spans="2:17" x14ac:dyDescent="0.2">
      <c r="B38" s="10" t="s">
        <v>48</v>
      </c>
      <c r="C38" s="11">
        <f>[1]A.3.!C38</f>
        <v>5086267.0100000007</v>
      </c>
      <c r="D38" s="12">
        <v>219000</v>
      </c>
      <c r="E38" s="12">
        <v>325634.02</v>
      </c>
      <c r="F38" s="12">
        <v>517907.5</v>
      </c>
      <c r="G38" s="12">
        <v>352875</v>
      </c>
      <c r="H38" s="12">
        <v>175368</v>
      </c>
      <c r="I38" s="12">
        <v>506999.8</v>
      </c>
      <c r="J38" s="12">
        <v>564240.4</v>
      </c>
      <c r="K38" s="12">
        <v>955050.7</v>
      </c>
      <c r="L38" s="12">
        <v>278386.78000000003</v>
      </c>
      <c r="M38" s="12">
        <v>239497</v>
      </c>
      <c r="N38" s="12">
        <v>433217.92</v>
      </c>
      <c r="O38" s="12">
        <v>518089.89</v>
      </c>
      <c r="Q38" s="8">
        <f t="shared" si="2"/>
        <v>0</v>
      </c>
    </row>
    <row r="39" spans="2:17" x14ac:dyDescent="0.2">
      <c r="B39" s="10" t="s">
        <v>49</v>
      </c>
      <c r="C39" s="11">
        <f>[1]A.3.!C39</f>
        <v>11295705.329999998</v>
      </c>
      <c r="D39" s="12">
        <v>879531.20000000007</v>
      </c>
      <c r="E39" s="12">
        <v>844439.6</v>
      </c>
      <c r="F39" s="12">
        <v>856968.64999999991</v>
      </c>
      <c r="G39" s="12">
        <v>878092.38</v>
      </c>
      <c r="H39" s="12">
        <v>934585.64</v>
      </c>
      <c r="I39" s="12">
        <v>926554.21000000008</v>
      </c>
      <c r="J39" s="12">
        <v>1017503.7200000001</v>
      </c>
      <c r="K39" s="12">
        <v>905347.52</v>
      </c>
      <c r="L39" s="12">
        <v>968959.89</v>
      </c>
      <c r="M39" s="12">
        <v>1015351.83</v>
      </c>
      <c r="N39" s="12">
        <v>1039295.9600000001</v>
      </c>
      <c r="O39" s="12">
        <v>1029074.7300000001</v>
      </c>
      <c r="Q39" s="8">
        <f t="shared" si="2"/>
        <v>0</v>
      </c>
    </row>
    <row r="40" spans="2:17" ht="25.5" x14ac:dyDescent="0.2">
      <c r="B40" s="10" t="s">
        <v>50</v>
      </c>
      <c r="C40" s="11">
        <f>[1]A.3.!C40</f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Q40" s="8">
        <f t="shared" si="2"/>
        <v>0</v>
      </c>
    </row>
    <row r="41" spans="2:17" x14ac:dyDescent="0.2">
      <c r="B41" s="10" t="s">
        <v>51</v>
      </c>
      <c r="C41" s="11">
        <f>[1]A.3.!C41</f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Q41" s="8">
        <f t="shared" si="2"/>
        <v>0</v>
      </c>
    </row>
    <row r="42" spans="2:17" x14ac:dyDescent="0.2">
      <c r="B42" s="10" t="s">
        <v>52</v>
      </c>
      <c r="C42" s="11">
        <f>[1]A.3.!C42</f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Q42" s="8">
        <f t="shared" si="2"/>
        <v>0</v>
      </c>
    </row>
    <row r="43" spans="2:17" x14ac:dyDescent="0.2">
      <c r="B43" s="10" t="s">
        <v>53</v>
      </c>
      <c r="C43" s="11">
        <f>[1]A.3.!C43</f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Q43" s="8">
        <f t="shared" si="2"/>
        <v>0</v>
      </c>
    </row>
    <row r="44" spans="2:17" x14ac:dyDescent="0.2">
      <c r="B44" s="9" t="s">
        <v>54</v>
      </c>
      <c r="C44" s="7">
        <f>SUM(C45:C53)</f>
        <v>504385.85000000399</v>
      </c>
      <c r="D44" s="7">
        <f t="shared" ref="D44:O44" si="6">SUM(D45:D53)</f>
        <v>6000</v>
      </c>
      <c r="E44" s="7">
        <f t="shared" si="6"/>
        <v>44250</v>
      </c>
      <c r="F44" s="7">
        <f t="shared" si="6"/>
        <v>115500</v>
      </c>
      <c r="G44" s="7">
        <f t="shared" si="6"/>
        <v>38448.030000003986</v>
      </c>
      <c r="H44" s="7">
        <f t="shared" si="6"/>
        <v>30500</v>
      </c>
      <c r="I44" s="7">
        <f t="shared" si="6"/>
        <v>23033.200000000001</v>
      </c>
      <c r="J44" s="7">
        <f t="shared" si="6"/>
        <v>6000</v>
      </c>
      <c r="K44" s="7">
        <f t="shared" si="6"/>
        <v>106000</v>
      </c>
      <c r="L44" s="7">
        <f t="shared" si="6"/>
        <v>3000</v>
      </c>
      <c r="M44" s="7">
        <f t="shared" si="6"/>
        <v>20934.27</v>
      </c>
      <c r="N44" s="7">
        <f t="shared" si="6"/>
        <v>13225</v>
      </c>
      <c r="O44" s="7">
        <f t="shared" si="6"/>
        <v>97495.35</v>
      </c>
      <c r="Q44" s="8">
        <f t="shared" si="2"/>
        <v>0</v>
      </c>
    </row>
    <row r="45" spans="2:17" x14ac:dyDescent="0.2">
      <c r="B45" s="10" t="s">
        <v>55</v>
      </c>
      <c r="C45" s="11">
        <f>[1]A.3.!C45</f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Q45" s="8">
        <f t="shared" si="2"/>
        <v>0</v>
      </c>
    </row>
    <row r="46" spans="2:17" x14ac:dyDescent="0.2">
      <c r="B46" s="10" t="s">
        <v>56</v>
      </c>
      <c r="C46" s="11">
        <f>[1]A.3.!C46</f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Q46" s="8">
        <f t="shared" si="2"/>
        <v>0</v>
      </c>
    </row>
    <row r="47" spans="2:17" x14ac:dyDescent="0.2">
      <c r="B47" s="10" t="s">
        <v>57</v>
      </c>
      <c r="C47" s="11">
        <f>[1]A.3.!C47</f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Q47" s="8">
        <f t="shared" si="2"/>
        <v>0</v>
      </c>
    </row>
    <row r="48" spans="2:17" x14ac:dyDescent="0.2">
      <c r="B48" s="10" t="s">
        <v>58</v>
      </c>
      <c r="C48" s="11">
        <f>[1]A.3.!C48</f>
        <v>413904.62</v>
      </c>
      <c r="D48" s="12">
        <v>0</v>
      </c>
      <c r="E48" s="12">
        <v>28250</v>
      </c>
      <c r="F48" s="12">
        <v>105000</v>
      </c>
      <c r="G48" s="12">
        <v>33000</v>
      </c>
      <c r="H48" s="12">
        <v>20000</v>
      </c>
      <c r="I48" s="12">
        <v>8000</v>
      </c>
      <c r="J48" s="12">
        <v>0</v>
      </c>
      <c r="K48" s="12">
        <v>100000</v>
      </c>
      <c r="L48" s="12">
        <v>0</v>
      </c>
      <c r="M48" s="12">
        <v>14934.27</v>
      </c>
      <c r="N48" s="12">
        <v>10225</v>
      </c>
      <c r="O48" s="12">
        <v>94495.35</v>
      </c>
      <c r="Q48" s="8">
        <f t="shared" si="2"/>
        <v>0</v>
      </c>
    </row>
    <row r="49" spans="2:17" x14ac:dyDescent="0.2">
      <c r="B49" s="10" t="s">
        <v>59</v>
      </c>
      <c r="C49" s="11">
        <f>[1]A.3.!C49</f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Q49" s="8">
        <f t="shared" si="2"/>
        <v>0</v>
      </c>
    </row>
    <row r="50" spans="2:17" x14ac:dyDescent="0.2">
      <c r="B50" s="10" t="s">
        <v>60</v>
      </c>
      <c r="C50" s="11">
        <f>[1]A.3.!C50</f>
        <v>59000</v>
      </c>
      <c r="D50" s="12">
        <v>6000</v>
      </c>
      <c r="E50" s="12">
        <v>6000</v>
      </c>
      <c r="F50" s="12">
        <v>6000</v>
      </c>
      <c r="G50" s="12">
        <v>2000</v>
      </c>
      <c r="H50" s="12">
        <v>6000</v>
      </c>
      <c r="I50" s="12">
        <v>6000</v>
      </c>
      <c r="J50" s="12">
        <v>6000</v>
      </c>
      <c r="K50" s="12">
        <v>6000</v>
      </c>
      <c r="L50" s="12">
        <v>3000</v>
      </c>
      <c r="M50" s="12">
        <v>6000</v>
      </c>
      <c r="N50" s="12">
        <v>3000</v>
      </c>
      <c r="O50" s="12">
        <v>3000</v>
      </c>
      <c r="Q50" s="8">
        <f t="shared" si="2"/>
        <v>0</v>
      </c>
    </row>
    <row r="51" spans="2:17" x14ac:dyDescent="0.2">
      <c r="B51" s="10" t="s">
        <v>61</v>
      </c>
      <c r="C51" s="11">
        <f>[1]A.3.!C51</f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Q51" s="8">
        <f t="shared" si="2"/>
        <v>0</v>
      </c>
    </row>
    <row r="52" spans="2:17" x14ac:dyDescent="0.2">
      <c r="B52" s="10" t="s">
        <v>62</v>
      </c>
      <c r="C52" s="11">
        <f>[1]A.3.!C52</f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Q52" s="8">
        <f t="shared" si="2"/>
        <v>0</v>
      </c>
    </row>
    <row r="53" spans="2:17" x14ac:dyDescent="0.2">
      <c r="B53" s="10" t="s">
        <v>63</v>
      </c>
      <c r="C53" s="11">
        <f>[1]A.3.!C53</f>
        <v>31481.230000003987</v>
      </c>
      <c r="D53" s="12">
        <v>0</v>
      </c>
      <c r="E53" s="12">
        <v>10000</v>
      </c>
      <c r="F53" s="12">
        <v>4500</v>
      </c>
      <c r="G53" s="12">
        <v>3448.0300000039861</v>
      </c>
      <c r="H53" s="12">
        <v>4500</v>
      </c>
      <c r="I53" s="12">
        <v>9033.2000000000007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Q53" s="8">
        <f t="shared" si="2"/>
        <v>0</v>
      </c>
    </row>
    <row r="54" spans="2:17" x14ac:dyDescent="0.2">
      <c r="B54" s="9" t="s">
        <v>64</v>
      </c>
      <c r="C54" s="7">
        <f>SUM(C55:C57)</f>
        <v>24950442.300000001</v>
      </c>
      <c r="D54" s="7">
        <f>SUM(D55:D57)</f>
        <v>20495044.23</v>
      </c>
      <c r="E54" s="7">
        <f t="shared" ref="E54:O54" si="7">SUM(E55:E57)</f>
        <v>495044.23</v>
      </c>
      <c r="F54" s="7">
        <f t="shared" si="7"/>
        <v>495044.23</v>
      </c>
      <c r="G54" s="7">
        <f t="shared" si="7"/>
        <v>495044.23</v>
      </c>
      <c r="H54" s="7">
        <f t="shared" si="7"/>
        <v>495044.23</v>
      </c>
      <c r="I54" s="7">
        <f t="shared" si="7"/>
        <v>495044.23</v>
      </c>
      <c r="J54" s="7">
        <f t="shared" si="7"/>
        <v>495044.23</v>
      </c>
      <c r="K54" s="7">
        <f t="shared" si="7"/>
        <v>495044.23</v>
      </c>
      <c r="L54" s="7">
        <f t="shared" si="7"/>
        <v>495044.23</v>
      </c>
      <c r="M54" s="7">
        <f t="shared" si="7"/>
        <v>495044.23</v>
      </c>
      <c r="N54" s="7">
        <f t="shared" si="7"/>
        <v>0</v>
      </c>
      <c r="O54" s="7">
        <f t="shared" si="7"/>
        <v>0</v>
      </c>
      <c r="Q54" s="8">
        <f t="shared" si="2"/>
        <v>0</v>
      </c>
    </row>
    <row r="55" spans="2:17" x14ac:dyDescent="0.2">
      <c r="B55" s="10" t="s">
        <v>65</v>
      </c>
      <c r="C55" s="11">
        <f>[1]A.3.!C55</f>
        <v>24950442.300000001</v>
      </c>
      <c r="D55" s="12">
        <v>20495044.23</v>
      </c>
      <c r="E55" s="12">
        <v>495044.23</v>
      </c>
      <c r="F55" s="12">
        <v>495044.23</v>
      </c>
      <c r="G55" s="12">
        <v>495044.23</v>
      </c>
      <c r="H55" s="12">
        <v>495044.23</v>
      </c>
      <c r="I55" s="12">
        <v>495044.23</v>
      </c>
      <c r="J55" s="12">
        <v>495044.23</v>
      </c>
      <c r="K55" s="12">
        <v>495044.23</v>
      </c>
      <c r="L55" s="12">
        <v>495044.23</v>
      </c>
      <c r="M55" s="12">
        <v>495044.23</v>
      </c>
      <c r="N55" s="12">
        <v>0</v>
      </c>
      <c r="O55" s="12">
        <v>0</v>
      </c>
      <c r="Q55" s="8">
        <f t="shared" si="2"/>
        <v>0</v>
      </c>
    </row>
    <row r="56" spans="2:17" x14ac:dyDescent="0.2">
      <c r="B56" s="10" t="s">
        <v>66</v>
      </c>
      <c r="C56" s="11">
        <f>[1]A.3.!C56</f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Q56" s="8">
        <f t="shared" si="2"/>
        <v>0</v>
      </c>
    </row>
    <row r="57" spans="2:17" x14ac:dyDescent="0.2">
      <c r="B57" s="10" t="s">
        <v>67</v>
      </c>
      <c r="C57" s="11">
        <f>[1]A.3.!C57</f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Q57" s="8">
        <f t="shared" si="2"/>
        <v>0</v>
      </c>
    </row>
    <row r="58" spans="2:17" x14ac:dyDescent="0.2">
      <c r="B58" s="9" t="s">
        <v>68</v>
      </c>
      <c r="C58" s="7">
        <f>SUM(C59:C65)</f>
        <v>0</v>
      </c>
      <c r="D58" s="7">
        <f>SUM(D59:D65)</f>
        <v>0</v>
      </c>
      <c r="E58" s="7">
        <f t="shared" ref="E58:O58" si="8">SUM(E59:E65)</f>
        <v>0</v>
      </c>
      <c r="F58" s="7">
        <f t="shared" si="8"/>
        <v>0</v>
      </c>
      <c r="G58" s="7">
        <f t="shared" si="8"/>
        <v>0</v>
      </c>
      <c r="H58" s="7">
        <f t="shared" si="8"/>
        <v>0</v>
      </c>
      <c r="I58" s="7">
        <f t="shared" si="8"/>
        <v>0</v>
      </c>
      <c r="J58" s="7">
        <f t="shared" si="8"/>
        <v>0</v>
      </c>
      <c r="K58" s="7">
        <f t="shared" si="8"/>
        <v>0</v>
      </c>
      <c r="L58" s="7">
        <f t="shared" si="8"/>
        <v>0</v>
      </c>
      <c r="M58" s="7">
        <f t="shared" si="8"/>
        <v>0</v>
      </c>
      <c r="N58" s="7">
        <f t="shared" si="8"/>
        <v>0</v>
      </c>
      <c r="O58" s="7">
        <f t="shared" si="8"/>
        <v>0</v>
      </c>
      <c r="Q58" s="8">
        <f t="shared" si="2"/>
        <v>0</v>
      </c>
    </row>
    <row r="59" spans="2:17" x14ac:dyDescent="0.2">
      <c r="B59" s="10" t="s">
        <v>69</v>
      </c>
      <c r="C59" s="11">
        <f>[1]A.3.!C59</f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Q59" s="8">
        <f t="shared" si="2"/>
        <v>0</v>
      </c>
    </row>
    <row r="60" spans="2:17" x14ac:dyDescent="0.2">
      <c r="B60" s="10" t="s">
        <v>70</v>
      </c>
      <c r="C60" s="11">
        <f>[1]A.3.!C60</f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Q60" s="8">
        <f t="shared" si="2"/>
        <v>0</v>
      </c>
    </row>
    <row r="61" spans="2:17" x14ac:dyDescent="0.2">
      <c r="B61" s="10" t="s">
        <v>71</v>
      </c>
      <c r="C61" s="11">
        <f>[1]A.3.!C61</f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Q61" s="8">
        <f t="shared" si="2"/>
        <v>0</v>
      </c>
    </row>
    <row r="62" spans="2:17" x14ac:dyDescent="0.2">
      <c r="B62" s="10" t="s">
        <v>72</v>
      </c>
      <c r="C62" s="11">
        <f>[1]A.3.!C62</f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Q62" s="8">
        <f t="shared" si="2"/>
        <v>0</v>
      </c>
    </row>
    <row r="63" spans="2:17" ht="25.5" x14ac:dyDescent="0.2">
      <c r="B63" s="10" t="s">
        <v>73</v>
      </c>
      <c r="C63" s="11">
        <f>[1]A.3.!C63</f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Q63" s="8">
        <f t="shared" si="2"/>
        <v>0</v>
      </c>
    </row>
    <row r="64" spans="2:17" x14ac:dyDescent="0.2">
      <c r="B64" s="10" t="s">
        <v>74</v>
      </c>
      <c r="C64" s="11">
        <f>[1]A.3.!C64</f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Q64" s="8">
        <f t="shared" si="2"/>
        <v>0</v>
      </c>
    </row>
    <row r="65" spans="2:17" ht="25.5" x14ac:dyDescent="0.2">
      <c r="B65" s="10" t="s">
        <v>75</v>
      </c>
      <c r="C65" s="11">
        <f>[1]A.3.!C65</f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Q65" s="8">
        <f t="shared" si="2"/>
        <v>0</v>
      </c>
    </row>
    <row r="66" spans="2:17" x14ac:dyDescent="0.2">
      <c r="B66" s="9" t="s">
        <v>76</v>
      </c>
      <c r="C66" s="7">
        <f>SUM(C67:C69)</f>
        <v>0</v>
      </c>
      <c r="D66" s="7">
        <f>SUM(D67:D69)</f>
        <v>0</v>
      </c>
      <c r="E66" s="7">
        <f t="shared" ref="E66:O66" si="9">SUM(E67:E69)</f>
        <v>0</v>
      </c>
      <c r="F66" s="7">
        <f t="shared" si="9"/>
        <v>0</v>
      </c>
      <c r="G66" s="7">
        <f t="shared" si="9"/>
        <v>0</v>
      </c>
      <c r="H66" s="7">
        <f t="shared" si="9"/>
        <v>0</v>
      </c>
      <c r="I66" s="7">
        <f t="shared" si="9"/>
        <v>0</v>
      </c>
      <c r="J66" s="7">
        <f t="shared" si="9"/>
        <v>0</v>
      </c>
      <c r="K66" s="7">
        <f t="shared" si="9"/>
        <v>0</v>
      </c>
      <c r="L66" s="7">
        <f t="shared" si="9"/>
        <v>0</v>
      </c>
      <c r="M66" s="7">
        <f t="shared" si="9"/>
        <v>0</v>
      </c>
      <c r="N66" s="7">
        <f t="shared" si="9"/>
        <v>0</v>
      </c>
      <c r="O66" s="7">
        <f t="shared" si="9"/>
        <v>0</v>
      </c>
      <c r="Q66" s="8">
        <f t="shared" si="2"/>
        <v>0</v>
      </c>
    </row>
    <row r="67" spans="2:17" x14ac:dyDescent="0.2">
      <c r="B67" s="10" t="s">
        <v>77</v>
      </c>
      <c r="C67" s="11">
        <f>[1]A.3.!C67</f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Q67" s="8">
        <f t="shared" si="2"/>
        <v>0</v>
      </c>
    </row>
    <row r="68" spans="2:17" x14ac:dyDescent="0.2">
      <c r="B68" s="10" t="s">
        <v>78</v>
      </c>
      <c r="C68" s="11">
        <f>[1]A.3.!C68</f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Q68" s="8">
        <f t="shared" si="2"/>
        <v>0</v>
      </c>
    </row>
    <row r="69" spans="2:17" x14ac:dyDescent="0.2">
      <c r="B69" s="10" t="s">
        <v>79</v>
      </c>
      <c r="C69" s="11">
        <f>[1]A.3.!C69</f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Q69" s="8">
        <f t="shared" si="2"/>
        <v>0</v>
      </c>
    </row>
    <row r="70" spans="2:17" x14ac:dyDescent="0.2">
      <c r="B70" s="9" t="s">
        <v>80</v>
      </c>
      <c r="C70" s="7">
        <f>SUM(C71:C77)</f>
        <v>10297013.219999999</v>
      </c>
      <c r="D70" s="7">
        <f>SUM(D71:D77)</f>
        <v>5645763.2199999997</v>
      </c>
      <c r="E70" s="7">
        <f t="shared" ref="E70:O70" si="10">SUM(E71:E77)</f>
        <v>1331250</v>
      </c>
      <c r="F70" s="7">
        <f t="shared" si="10"/>
        <v>332000</v>
      </c>
      <c r="G70" s="7">
        <f t="shared" si="10"/>
        <v>332000</v>
      </c>
      <c r="H70" s="7">
        <f t="shared" si="10"/>
        <v>332000</v>
      </c>
      <c r="I70" s="7">
        <f t="shared" si="10"/>
        <v>332000</v>
      </c>
      <c r="J70" s="7">
        <f t="shared" si="10"/>
        <v>332000</v>
      </c>
      <c r="K70" s="7">
        <f t="shared" si="10"/>
        <v>332000</v>
      </c>
      <c r="L70" s="7">
        <f t="shared" si="10"/>
        <v>332000</v>
      </c>
      <c r="M70" s="7">
        <f t="shared" si="10"/>
        <v>332000</v>
      </c>
      <c r="N70" s="7">
        <f t="shared" si="10"/>
        <v>332000</v>
      </c>
      <c r="O70" s="7">
        <f t="shared" si="10"/>
        <v>332000</v>
      </c>
      <c r="Q70" s="8">
        <f t="shared" ref="Q70:Q77" si="11">C70-SUM(D70:O70)</f>
        <v>0</v>
      </c>
    </row>
    <row r="71" spans="2:17" x14ac:dyDescent="0.2">
      <c r="B71" s="10" t="s">
        <v>81</v>
      </c>
      <c r="C71" s="11">
        <f>[1]A.3.!C71</f>
        <v>2004000</v>
      </c>
      <c r="D71" s="12">
        <v>167000</v>
      </c>
      <c r="E71" s="12">
        <v>167000</v>
      </c>
      <c r="F71" s="12">
        <v>167000</v>
      </c>
      <c r="G71" s="12">
        <v>167000</v>
      </c>
      <c r="H71" s="12">
        <v>167000</v>
      </c>
      <c r="I71" s="12">
        <v>167000</v>
      </c>
      <c r="J71" s="12">
        <v>167000</v>
      </c>
      <c r="K71" s="12">
        <v>167000</v>
      </c>
      <c r="L71" s="12">
        <v>167000</v>
      </c>
      <c r="M71" s="12">
        <v>167000</v>
      </c>
      <c r="N71" s="12">
        <v>167000</v>
      </c>
      <c r="O71" s="12">
        <v>167000</v>
      </c>
      <c r="Q71" s="8">
        <f t="shared" si="11"/>
        <v>0</v>
      </c>
    </row>
    <row r="72" spans="2:17" x14ac:dyDescent="0.2">
      <c r="B72" s="10" t="s">
        <v>82</v>
      </c>
      <c r="C72" s="11">
        <f>[1]A.3.!C72</f>
        <v>1980000</v>
      </c>
      <c r="D72" s="12">
        <v>165000</v>
      </c>
      <c r="E72" s="12">
        <v>165000</v>
      </c>
      <c r="F72" s="12">
        <v>165000</v>
      </c>
      <c r="G72" s="12">
        <v>165000</v>
      </c>
      <c r="H72" s="12">
        <v>165000</v>
      </c>
      <c r="I72" s="12">
        <v>165000</v>
      </c>
      <c r="J72" s="12">
        <v>165000</v>
      </c>
      <c r="K72" s="12">
        <v>165000</v>
      </c>
      <c r="L72" s="12">
        <v>165000</v>
      </c>
      <c r="M72" s="12">
        <v>165000</v>
      </c>
      <c r="N72" s="12">
        <v>165000</v>
      </c>
      <c r="O72" s="12">
        <v>165000</v>
      </c>
      <c r="Q72" s="8">
        <f t="shared" si="11"/>
        <v>0</v>
      </c>
    </row>
    <row r="73" spans="2:17" x14ac:dyDescent="0.2">
      <c r="B73" s="10" t="s">
        <v>83</v>
      </c>
      <c r="C73" s="11">
        <f>[1]A.3.!C73</f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Q73" s="8">
        <f t="shared" si="11"/>
        <v>0</v>
      </c>
    </row>
    <row r="74" spans="2:17" x14ac:dyDescent="0.2">
      <c r="B74" s="10" t="s">
        <v>84</v>
      </c>
      <c r="C74" s="11">
        <f>[1]A.3.!C74</f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Q74" s="8">
        <f t="shared" si="11"/>
        <v>0</v>
      </c>
    </row>
    <row r="75" spans="2:17" x14ac:dyDescent="0.2">
      <c r="B75" s="10" t="s">
        <v>85</v>
      </c>
      <c r="C75" s="11">
        <f>[1]A.3.!C75</f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Q75" s="8">
        <f t="shared" si="11"/>
        <v>0</v>
      </c>
    </row>
    <row r="76" spans="2:17" x14ac:dyDescent="0.2">
      <c r="B76" s="10" t="s">
        <v>86</v>
      </c>
      <c r="C76" s="11">
        <f>[1]A.3.!C76</f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Q76" s="8">
        <f t="shared" si="11"/>
        <v>0</v>
      </c>
    </row>
    <row r="77" spans="2:17" x14ac:dyDescent="0.2">
      <c r="B77" s="10" t="s">
        <v>87</v>
      </c>
      <c r="C77" s="11">
        <f>[1]A.3.!C77</f>
        <v>6313013.2199999997</v>
      </c>
      <c r="D77" s="12">
        <v>5313763.22</v>
      </c>
      <c r="E77" s="12">
        <v>999250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Q77" s="8">
        <f t="shared" si="11"/>
        <v>0</v>
      </c>
    </row>
    <row r="78" spans="2:17" s="1" customFormat="1" x14ac:dyDescent="0.2"/>
    <row r="79" spans="2:17" s="1" customFormat="1" x14ac:dyDescent="0.2"/>
    <row r="80" spans="2:17" s="1" customFormat="1" x14ac:dyDescent="0.2"/>
    <row r="81" s="1" customFormat="1" x14ac:dyDescent="0.2"/>
    <row r="82" s="1" customFormat="1" x14ac:dyDescent="0.2"/>
  </sheetData>
  <sheetProtection selectLockedCells="1"/>
  <mergeCells count="2">
    <mergeCell ref="B2:O2"/>
    <mergeCell ref="B3:O3"/>
  </mergeCells>
  <conditionalFormatting sqref="Q5:Q77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 calendario mensual 2019</vt:lpstr>
      <vt:lpstr>'PE calendario mensual 2019'!Área_de_impresión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</dc:creator>
  <cp:lastModifiedBy>Gladys</cp:lastModifiedBy>
  <dcterms:created xsi:type="dcterms:W3CDTF">2019-04-30T18:43:12Z</dcterms:created>
  <dcterms:modified xsi:type="dcterms:W3CDTF">2019-04-30T18:45:25Z</dcterms:modified>
</cp:coreProperties>
</file>