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RESPALDO 2018\CIERRE MENSUAL\A G F 1º TRIM 2019\PRESENTACION\II. Información Presupuestaria\"/>
    </mc:Choice>
  </mc:AlternateContent>
  <bookViews>
    <workbookView xWindow="-105" yWindow="-105" windowWidth="23250" windowHeight="12570"/>
  </bookViews>
  <sheets>
    <sheet name="EAE COG" sheetId="2" r:id="rId1"/>
    <sheet name="Hoja1" sheetId="1" r:id="rId2"/>
  </sheets>
  <definedNames>
    <definedName name="_xlnm.Print_Area" localSheetId="0">'EAE COG'!$B$1:$I$81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3" i="2" l="1"/>
  <c r="G73" i="2"/>
  <c r="E73" i="2"/>
  <c r="I69" i="2"/>
  <c r="H69" i="2"/>
  <c r="G69" i="2"/>
  <c r="F69" i="2"/>
  <c r="E69" i="2"/>
  <c r="I61" i="2"/>
  <c r="H61" i="2"/>
  <c r="G61" i="2"/>
  <c r="F61" i="2"/>
  <c r="E61" i="2"/>
  <c r="H57" i="2"/>
  <c r="G57" i="2"/>
  <c r="E57" i="2"/>
  <c r="H47" i="2"/>
  <c r="G47" i="2"/>
  <c r="E47" i="2"/>
  <c r="H37" i="2"/>
  <c r="G37" i="2"/>
  <c r="E37" i="2"/>
  <c r="H27" i="2"/>
  <c r="G27" i="2"/>
  <c r="E27" i="2"/>
  <c r="H17" i="2"/>
  <c r="G17" i="2"/>
  <c r="E17" i="2"/>
  <c r="I9" i="2"/>
  <c r="H9" i="2"/>
  <c r="G9" i="2"/>
  <c r="F9" i="2"/>
  <c r="E9" i="2"/>
  <c r="F80" i="2"/>
  <c r="I80" i="2" s="1"/>
  <c r="F79" i="2"/>
  <c r="I79" i="2" s="1"/>
  <c r="F78" i="2"/>
  <c r="I78" i="2" s="1"/>
  <c r="F77" i="2"/>
  <c r="I77" i="2" s="1"/>
  <c r="F76" i="2"/>
  <c r="I76" i="2" s="1"/>
  <c r="F75" i="2"/>
  <c r="I75" i="2" s="1"/>
  <c r="F74" i="2"/>
  <c r="I74" i="2" s="1"/>
  <c r="I73" i="2" s="1"/>
  <c r="F72" i="2"/>
  <c r="I72" i="2" s="1"/>
  <c r="F71" i="2"/>
  <c r="I71" i="2" s="1"/>
  <c r="F70" i="2"/>
  <c r="I70" i="2" s="1"/>
  <c r="F68" i="2"/>
  <c r="I68" i="2" s="1"/>
  <c r="F67" i="2"/>
  <c r="I67" i="2" s="1"/>
  <c r="F66" i="2"/>
  <c r="I66" i="2" s="1"/>
  <c r="F65" i="2"/>
  <c r="I65" i="2" s="1"/>
  <c r="F64" i="2"/>
  <c r="I64" i="2" s="1"/>
  <c r="F63" i="2"/>
  <c r="I63" i="2" s="1"/>
  <c r="F62" i="2"/>
  <c r="I62" i="2" s="1"/>
  <c r="F60" i="2"/>
  <c r="I60" i="2" s="1"/>
  <c r="F59" i="2"/>
  <c r="I59" i="2" s="1"/>
  <c r="I57" i="2" s="1"/>
  <c r="F58" i="2"/>
  <c r="I58" i="2" s="1"/>
  <c r="F56" i="2"/>
  <c r="I56" i="2" s="1"/>
  <c r="F55" i="2"/>
  <c r="I55" i="2" s="1"/>
  <c r="F54" i="2"/>
  <c r="I54" i="2" s="1"/>
  <c r="F53" i="2"/>
  <c r="I53" i="2" s="1"/>
  <c r="F52" i="2"/>
  <c r="I52" i="2" s="1"/>
  <c r="F51" i="2"/>
  <c r="I51" i="2" s="1"/>
  <c r="F50" i="2"/>
  <c r="I50" i="2" s="1"/>
  <c r="F49" i="2"/>
  <c r="I49" i="2" s="1"/>
  <c r="F48" i="2"/>
  <c r="I48" i="2" s="1"/>
  <c r="F46" i="2"/>
  <c r="I46" i="2" s="1"/>
  <c r="F45" i="2"/>
  <c r="I45" i="2" s="1"/>
  <c r="F44" i="2"/>
  <c r="I44" i="2" s="1"/>
  <c r="F43" i="2"/>
  <c r="I43" i="2" s="1"/>
  <c r="F42" i="2"/>
  <c r="I42" i="2" s="1"/>
  <c r="F41" i="2"/>
  <c r="I41" i="2" s="1"/>
  <c r="F40" i="2"/>
  <c r="I40" i="2" s="1"/>
  <c r="F39" i="2"/>
  <c r="I39" i="2" s="1"/>
  <c r="F38" i="2"/>
  <c r="I38" i="2" s="1"/>
  <c r="F36" i="2"/>
  <c r="I36" i="2" s="1"/>
  <c r="F35" i="2"/>
  <c r="I35" i="2" s="1"/>
  <c r="F34" i="2"/>
  <c r="I34" i="2" s="1"/>
  <c r="F33" i="2"/>
  <c r="I33" i="2" s="1"/>
  <c r="F32" i="2"/>
  <c r="I32" i="2" s="1"/>
  <c r="F31" i="2"/>
  <c r="I31" i="2" s="1"/>
  <c r="F30" i="2"/>
  <c r="I30" i="2" s="1"/>
  <c r="F29" i="2"/>
  <c r="I29" i="2" s="1"/>
  <c r="F28" i="2"/>
  <c r="I28" i="2" s="1"/>
  <c r="I27" i="2" s="1"/>
  <c r="F26" i="2"/>
  <c r="I26" i="2" s="1"/>
  <c r="F25" i="2"/>
  <c r="I25" i="2" s="1"/>
  <c r="F24" i="2"/>
  <c r="I24" i="2" s="1"/>
  <c r="F23" i="2"/>
  <c r="I23" i="2" s="1"/>
  <c r="F22" i="2"/>
  <c r="I22" i="2" s="1"/>
  <c r="F21" i="2"/>
  <c r="I21" i="2" s="1"/>
  <c r="F20" i="2"/>
  <c r="I20" i="2" s="1"/>
  <c r="F19" i="2"/>
  <c r="I19" i="2" s="1"/>
  <c r="I18" i="2"/>
  <c r="F18" i="2"/>
  <c r="F16" i="2"/>
  <c r="I16" i="2" s="1"/>
  <c r="F15" i="2"/>
  <c r="I15" i="2" s="1"/>
  <c r="F14" i="2"/>
  <c r="I14" i="2" s="1"/>
  <c r="F13" i="2"/>
  <c r="I13" i="2" s="1"/>
  <c r="F12" i="2"/>
  <c r="I12" i="2" s="1"/>
  <c r="F11" i="2"/>
  <c r="I11" i="2" s="1"/>
  <c r="I10" i="2"/>
  <c r="F10" i="2"/>
  <c r="D73" i="2"/>
  <c r="D69" i="2"/>
  <c r="D61" i="2"/>
  <c r="D57" i="2"/>
  <c r="D47" i="2"/>
  <c r="D37" i="2"/>
  <c r="D27" i="2"/>
  <c r="D17" i="2"/>
  <c r="D9" i="2"/>
  <c r="F73" i="2" l="1"/>
  <c r="F57" i="2"/>
  <c r="I47" i="2"/>
  <c r="F47" i="2"/>
  <c r="E81" i="2"/>
  <c r="I37" i="2"/>
  <c r="F37" i="2"/>
  <c r="F27" i="2"/>
  <c r="D81" i="2"/>
  <c r="H81" i="2"/>
  <c r="I17" i="2"/>
  <c r="F17" i="2"/>
  <c r="G81" i="2"/>
  <c r="F81" i="2" l="1"/>
  <c r="I81" i="2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<sst xmlns="http://schemas.openxmlformats.org/spreadsheetml/2006/main" count="92" uniqueCount="92">
  <si>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</si>
  <si>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</si>
  <si>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</si>
  <si>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</si>
  <si>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</si>
  <si>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</si>
  <si>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</si>
  <si>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</si>
  <si>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</si>
  <si>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</si>
  <si>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1</t>
  </si>
  <si>
    <t>2</t>
  </si>
  <si>
    <t>3 = (1 + 2 )</t>
  </si>
  <si>
    <t>4</t>
  </si>
  <si>
    <t>5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</si>
  <si>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</si>
  <si>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</si>
  <si>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</si>
  <si>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</si>
  <si>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</si>
  <si>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</si>
  <si>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</si>
  <si>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</si>
  <si>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</si>
  <si>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</si>
  <si>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</si>
  <si>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</si>
  <si>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</si>
  <si>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</si>
  <si>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</si>
  <si>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</si>
  <si>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</si>
  <si>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</si>
  <si>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</si>
  <si>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</si>
  <si>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</si>
  <si>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</si>
  <si>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</si>
  <si>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</si>
  <si>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</si>
  <si>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</si>
  <si>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</si>
  <si>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</si>
  <si>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</si>
  <si>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</si>
  <si>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</si>
  <si>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</si>
  <si>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</si>
  <si>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</si>
  <si>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</si>
  <si>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</si>
  <si>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</si>
  <si>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</si>
  <si>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</si>
  <si>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</si>
  <si>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</si>
  <si>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</si>
  <si>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</si>
  <si>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</si>
  <si>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</si>
  <si>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</si>
  <si>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</si>
  <si>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</si>
  <si>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</si>
  <si>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</si>
  <si>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</si>
  <si>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</si>
  <si>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</si>
  <si>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</si>
  <si>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</si>
  <si>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</si>
  <si>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</si>
  <si>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</si>
  <si>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</si>
  <si>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</si>
  <si>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</si>
  <si>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</si>
  <si>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</si>
  <si>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</si>
  <si>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</si>
  <si>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</si>
  <si>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</si>
  <si>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</si>
  <si>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</si>
  <si>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</si>
  <si>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</si>
  <si>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</si>
  <si>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</si>
  <si>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</si>
  <si>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01 de enero al 31 de marzo de 2019</t>
  </si>
  <si>
    <t>ASEC_EAEPECOG_1erTRIM_X4</t>
  </si>
  <si>
    <t>Municipio de Piedras Negras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</si>
</sst>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1" fillId="0" borderId="0" xfId="0" applyFont="1"/>
    <xf numFmtId="49" fontId="3" fillId="3" borderId="13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4" xfId="0" applyFont="1" applyBorder="1" applyAlignment="1">
      <alignment horizontal="justify" vertical="center" wrapText="1"/>
    </xf>
    <xf numFmtId="0" fontId="5" fillId="0" borderId="15" xfId="0" applyFont="1" applyBorder="1" applyAlignment="1">
      <alignment horizontal="justify" vertical="center" wrapText="1"/>
    </xf>
    <xf numFmtId="4" fontId="5" fillId="4" borderId="15" xfId="0" applyNumberFormat="1" applyFont="1" applyFill="1" applyBorder="1" applyAlignment="1">
      <alignment horizontal="right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justify" vertical="center" wrapText="1"/>
    </xf>
    <xf numFmtId="4" fontId="3" fillId="4" borderId="11" xfId="0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justify" vertical="center" wrapText="1"/>
    </xf>
    <xf numFmtId="4" fontId="3" fillId="4" borderId="12" xfId="0" applyNumberFormat="1" applyFont="1" applyFill="1" applyBorder="1" applyAlignment="1">
      <alignment horizontal="right" vertical="center" wrapText="1"/>
    </xf>
    <xf numFmtId="4" fontId="5" fillId="4" borderId="18" xfId="0" applyNumberFormat="1" applyFont="1" applyFill="1" applyBorder="1" applyAlignment="1">
      <alignment horizontal="right" vertical="center" wrapText="1"/>
    </xf>
    <xf numFmtId="4" fontId="3" fillId="4" borderId="18" xfId="0" applyNumberFormat="1" applyFont="1" applyFill="1" applyBorder="1" applyAlignment="1">
      <alignment horizontal="right" vertical="center" wrapText="1"/>
    </xf>
    <xf numFmtId="4" fontId="6" fillId="0" borderId="18" xfId="0" applyNumberFormat="1" applyFont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 wrapText="1"/>
    </xf>
    <xf numFmtId="49" fontId="3" fillId="3" borderId="12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16933</xdr:colOff>
      <xdr:row>0</xdr:row>
      <xdr:rowOff>42335</xdr:rowOff>
    </xdr:from>
    <xdr:to>
      <xdr:col>8</xdr:col>
      <xdr:colOff>1056216</xdr:colOff>
      <xdr:row>0</xdr:row>
      <xdr:rowOff>1270776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6BF4FC72-ECD8-4223-B0F4-3C8326C40E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2" t="9722" r="3646" b="76528"/>
        <a:stretch/>
      </xdr:blipFill>
      <xdr:spPr>
        <a:xfrm>
          <a:off x="76200" y="42335"/>
          <a:ext cx="11218333" cy="1228441"/>
        </a:xfrm>
        <a:prstGeom prst="rect">
          <a:avLst/>
        </a:prstGeom>
      </xdr:spPr>
    </xdr:pic>
    <xdr:clientData/>
  </xdr:twoCellAnchor>
  <xdr:oneCellAnchor>
    <xdr:from>
      <xdr:col>3</xdr:col>
      <xdr:colOff>288184</xdr:colOff>
      <xdr:row>0</xdr:row>
      <xdr:rowOff>237071</xdr:rowOff>
    </xdr:from>
    <xdr:ext cx="4904484" cy="855940"/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6836761A-81ED-46EB-AA80-E917D9C561D7}"/>
            </a:ext>
          </a:extLst>
        </xdr:cNvPr>
        <xdr:cNvSpPr txBox="1"/>
      </xdr:nvSpPr>
      <xdr:spPr>
        <a:xfrm>
          <a:off x="4913101" y="237071"/>
          <a:ext cx="4904484" cy="855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MX" sz="1800">
              <a:latin typeface="Bahnschrift" panose="020B0502040204020203" pitchFamily="34" charset="0"/>
            </a:rPr>
            <a:t>Municipio de Piedras Negras</a:t>
          </a:r>
          <a:r>
            <a:rPr lang="es-MX" sz="1800" baseline="0">
              <a:latin typeface="Bahnschrift" panose="020B0502040204020203" pitchFamily="34" charset="0"/>
            </a:rPr>
            <a:t> Coahuila</a:t>
          </a:r>
          <a:endParaRPr lang="es-MX" sz="1100" baseline="0">
            <a:latin typeface="Bahnschrift" panose="020B0502040204020203" pitchFamily="34" charset="0"/>
          </a:endParaRPr>
        </a:p>
        <a:p>
          <a:pPr algn="ctr"/>
          <a:r>
            <a:rPr lang="es-MX" sz="1400" baseline="0">
              <a:latin typeface="Bahnschrift" panose="020B0502040204020203" pitchFamily="34" charset="0"/>
            </a:rPr>
            <a:t>Informe de Avance de Gestión Financiera 1</a:t>
          </a:r>
          <a:r>
            <a:rPr lang="es-MX" sz="1400" baseline="30000">
              <a:latin typeface="Bahnschrift" panose="020B0502040204020203" pitchFamily="34" charset="0"/>
            </a:rPr>
            <a:t>er</a:t>
          </a:r>
          <a:r>
            <a:rPr lang="es-MX" sz="1400" baseline="0">
              <a:latin typeface="Bahnschrift" panose="020B0502040204020203" pitchFamily="34" charset="0"/>
            </a:rPr>
            <a:t> Trimestre 2019</a:t>
          </a:r>
          <a:endParaRPr lang="es-MX" sz="1400">
            <a:latin typeface="Bahnschrift" panose="020B0502040204020203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1"/>
  <sheetViews>
    <sheetView showGridLines="0" tabSelected="1" topLeftCell="A31" zoomScale="90" zoomScaleNormal="90" workbookViewId="0">
      <selection activeCell="D22" sqref="D22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11" ht="103.9" customHeight="1" thickBot="1" x14ac:dyDescent="0.25"/>
    <row r="2" spans="2:11" ht="15" x14ac:dyDescent="0.25">
      <c r="B2" s="16" t="s">
        <v>91</v>
      </c>
      <c r="C2" s="17"/>
      <c r="D2" s="17"/>
      <c r="E2" s="17"/>
      <c r="F2" s="17"/>
      <c r="G2" s="17"/>
      <c r="H2" s="17"/>
      <c r="I2" s="18"/>
      <c r="K2" s="2" t="s">
        <v>90</v>
      </c>
    </row>
    <row r="3" spans="2:11" x14ac:dyDescent="0.2">
      <c r="B3" s="19" t="s">
        <v>0</v>
      </c>
      <c r="C3" s="20"/>
      <c r="D3" s="20"/>
      <c r="E3" s="20"/>
      <c r="F3" s="20"/>
      <c r="G3" s="20"/>
      <c r="H3" s="20"/>
      <c r="I3" s="21"/>
    </row>
    <row r="4" spans="2:11" x14ac:dyDescent="0.2">
      <c r="B4" s="19" t="s">
        <v>1</v>
      </c>
      <c r="C4" s="20"/>
      <c r="D4" s="20"/>
      <c r="E4" s="20"/>
      <c r="F4" s="20"/>
      <c r="G4" s="20"/>
      <c r="H4" s="20"/>
      <c r="I4" s="21"/>
    </row>
    <row r="5" spans="2:11" ht="12.75" thickBot="1" x14ac:dyDescent="0.25">
      <c r="B5" s="22" t="s">
        <v>89</v>
      </c>
      <c r="C5" s="23"/>
      <c r="D5" s="23"/>
      <c r="E5" s="23"/>
      <c r="F5" s="23"/>
      <c r="G5" s="23"/>
      <c r="H5" s="23"/>
      <c r="I5" s="24"/>
    </row>
    <row r="6" spans="2:11" ht="12.75" thickBot="1" x14ac:dyDescent="0.25">
      <c r="B6" s="25" t="s">
        <v>2</v>
      </c>
      <c r="C6" s="26"/>
      <c r="D6" s="31" t="s">
        <v>3</v>
      </c>
      <c r="E6" s="32"/>
      <c r="F6" s="32"/>
      <c r="G6" s="32"/>
      <c r="H6" s="33"/>
      <c r="I6" s="34" t="s">
        <v>4</v>
      </c>
    </row>
    <row r="7" spans="2:11" ht="24.75" thickBot="1" x14ac:dyDescent="0.25">
      <c r="B7" s="27"/>
      <c r="C7" s="28"/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5"/>
    </row>
    <row r="8" spans="2:11" ht="12.75" thickBot="1" x14ac:dyDescent="0.25">
      <c r="B8" s="29"/>
      <c r="C8" s="30"/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3" t="s">
        <v>15</v>
      </c>
    </row>
    <row r="9" spans="2:11" s="4" customFormat="1" x14ac:dyDescent="0.2">
      <c r="B9" s="40" t="s">
        <v>16</v>
      </c>
      <c r="C9" s="41"/>
      <c r="D9" s="12">
        <f>SUM(D10:D16)</f>
        <v>43787451.870000005</v>
      </c>
      <c r="E9" s="12">
        <f t="shared" ref="E9:I9" si="0">SUM(E10:E16)</f>
        <v>7261624</v>
      </c>
      <c r="F9" s="12">
        <f t="shared" si="0"/>
        <v>51049075.870000005</v>
      </c>
      <c r="G9" s="12">
        <f t="shared" si="0"/>
        <v>38938671.659999996</v>
      </c>
      <c r="H9" s="12">
        <f t="shared" si="0"/>
        <v>38938671.659999996</v>
      </c>
      <c r="I9" s="12">
        <f t="shared" si="0"/>
        <v>12110404.210000005</v>
      </c>
    </row>
    <row r="10" spans="2:11" x14ac:dyDescent="0.2">
      <c r="B10" s="5"/>
      <c r="C10" s="11" t="s">
        <v>17</v>
      </c>
      <c r="D10" s="15">
        <v>34706645.850000001</v>
      </c>
      <c r="E10" s="15">
        <v>4711353</v>
      </c>
      <c r="F10" s="13">
        <f>+D10+E10</f>
        <v>39417998.850000001</v>
      </c>
      <c r="G10" s="15">
        <v>33038896.579999998</v>
      </c>
      <c r="H10" s="15">
        <v>33038896.579999998</v>
      </c>
      <c r="I10" s="13">
        <f>+F10-G10</f>
        <v>6379102.2700000033</v>
      </c>
    </row>
    <row r="11" spans="2:11" x14ac:dyDescent="0.2">
      <c r="B11" s="5"/>
      <c r="C11" s="11" t="s">
        <v>18</v>
      </c>
      <c r="D11" s="15">
        <v>1149142.5</v>
      </c>
      <c r="E11" s="15">
        <v>833101</v>
      </c>
      <c r="F11" s="13">
        <f t="shared" ref="F11:F16" si="1">+D11+E11</f>
        <v>1982243.5</v>
      </c>
      <c r="G11" s="15">
        <v>1504383</v>
      </c>
      <c r="H11" s="15">
        <v>1504383</v>
      </c>
      <c r="I11" s="13">
        <f t="shared" ref="I11:I16" si="2">+F11-G11</f>
        <v>477860.5</v>
      </c>
    </row>
    <row r="12" spans="2:11" x14ac:dyDescent="0.2">
      <c r="B12" s="5"/>
      <c r="C12" s="11" t="s">
        <v>19</v>
      </c>
      <c r="D12" s="15">
        <v>4379149.92</v>
      </c>
      <c r="E12" s="15">
        <v>492000</v>
      </c>
      <c r="F12" s="13">
        <f t="shared" si="1"/>
        <v>4871149.92</v>
      </c>
      <c r="G12" s="15">
        <v>979945.21</v>
      </c>
      <c r="H12" s="15">
        <v>979945.21</v>
      </c>
      <c r="I12" s="13">
        <f t="shared" si="2"/>
        <v>3891204.71</v>
      </c>
    </row>
    <row r="13" spans="2:11" x14ac:dyDescent="0.2">
      <c r="B13" s="5"/>
      <c r="C13" s="11" t="s">
        <v>20</v>
      </c>
      <c r="D13" s="15">
        <v>2449394.0099999998</v>
      </c>
      <c r="E13" s="15">
        <v>626470</v>
      </c>
      <c r="F13" s="13">
        <f t="shared" si="1"/>
        <v>3075864.01</v>
      </c>
      <c r="G13" s="15">
        <v>2616864.09</v>
      </c>
      <c r="H13" s="15">
        <v>2616864.09</v>
      </c>
      <c r="I13" s="13">
        <f t="shared" si="2"/>
        <v>458999.91999999993</v>
      </c>
    </row>
    <row r="14" spans="2:11" x14ac:dyDescent="0.2">
      <c r="B14" s="5"/>
      <c r="C14" s="11" t="s">
        <v>21</v>
      </c>
      <c r="D14" s="15">
        <v>1103119.5900000001</v>
      </c>
      <c r="E14" s="15">
        <v>598700</v>
      </c>
      <c r="F14" s="13">
        <f t="shared" si="1"/>
        <v>1701819.59</v>
      </c>
      <c r="G14" s="15">
        <v>798582.78</v>
      </c>
      <c r="H14" s="15">
        <v>798582.78</v>
      </c>
      <c r="I14" s="13">
        <f t="shared" si="2"/>
        <v>903236.81</v>
      </c>
    </row>
    <row r="15" spans="2:11" x14ac:dyDescent="0.2">
      <c r="B15" s="5"/>
      <c r="C15" s="11" t="s">
        <v>22</v>
      </c>
      <c r="D15" s="13">
        <v>0</v>
      </c>
      <c r="E15" s="13">
        <v>0</v>
      </c>
      <c r="F15" s="13">
        <f t="shared" si="1"/>
        <v>0</v>
      </c>
      <c r="G15" s="13">
        <v>0</v>
      </c>
      <c r="H15" s="13">
        <v>0</v>
      </c>
      <c r="I15" s="13">
        <f t="shared" si="2"/>
        <v>0</v>
      </c>
    </row>
    <row r="16" spans="2:11" x14ac:dyDescent="0.2">
      <c r="B16" s="5"/>
      <c r="C16" s="11" t="s">
        <v>23</v>
      </c>
      <c r="D16" s="13">
        <v>0</v>
      </c>
      <c r="E16" s="13">
        <v>0</v>
      </c>
      <c r="F16" s="13">
        <f t="shared" si="1"/>
        <v>0</v>
      </c>
      <c r="G16" s="13">
        <v>0</v>
      </c>
      <c r="H16" s="13">
        <v>0</v>
      </c>
      <c r="I16" s="13">
        <f t="shared" si="2"/>
        <v>0</v>
      </c>
    </row>
    <row r="17" spans="2:9" s="4" customFormat="1" x14ac:dyDescent="0.2">
      <c r="B17" s="36" t="s">
        <v>24</v>
      </c>
      <c r="C17" s="37"/>
      <c r="D17" s="14">
        <f>SUM(D18:D26)</f>
        <v>9580025.1300000008</v>
      </c>
      <c r="E17" s="14">
        <f t="shared" ref="E17:I17" si="3">SUM(E18:E26)</f>
        <v>1791246.9400000002</v>
      </c>
      <c r="F17" s="14">
        <f t="shared" si="3"/>
        <v>11371272.07</v>
      </c>
      <c r="G17" s="14">
        <f t="shared" si="3"/>
        <v>6784480.04</v>
      </c>
      <c r="H17" s="14">
        <f t="shared" si="3"/>
        <v>6784480.04</v>
      </c>
      <c r="I17" s="14">
        <f t="shared" si="3"/>
        <v>4586792.03</v>
      </c>
    </row>
    <row r="18" spans="2:9" x14ac:dyDescent="0.2">
      <c r="B18" s="5"/>
      <c r="C18" s="11" t="s">
        <v>25</v>
      </c>
      <c r="D18" s="15">
        <v>850627.41</v>
      </c>
      <c r="E18" s="15">
        <v>752701.91</v>
      </c>
      <c r="F18" s="13">
        <f t="shared" ref="F18:F26" si="4">+D18+E18</f>
        <v>1603329.32</v>
      </c>
      <c r="G18" s="15">
        <v>931454.94</v>
      </c>
      <c r="H18" s="15">
        <v>931454.94</v>
      </c>
      <c r="I18" s="13">
        <f t="shared" ref="I18:I26" si="5">+F18-G18</f>
        <v>671874.38000000012</v>
      </c>
    </row>
    <row r="19" spans="2:9" x14ac:dyDescent="0.2">
      <c r="B19" s="5"/>
      <c r="C19" s="11" t="s">
        <v>26</v>
      </c>
      <c r="D19" s="15">
        <v>266809.8</v>
      </c>
      <c r="E19" s="15">
        <v>18690</v>
      </c>
      <c r="F19" s="13">
        <f t="shared" si="4"/>
        <v>285499.8</v>
      </c>
      <c r="G19" s="15">
        <v>99356.18</v>
      </c>
      <c r="H19" s="15">
        <v>99356.18</v>
      </c>
      <c r="I19" s="13">
        <f t="shared" si="5"/>
        <v>186143.62</v>
      </c>
    </row>
    <row r="20" spans="2:9" x14ac:dyDescent="0.2">
      <c r="B20" s="5"/>
      <c r="C20" s="11" t="s">
        <v>27</v>
      </c>
      <c r="D20" s="13">
        <v>0</v>
      </c>
      <c r="E20" s="13">
        <v>0</v>
      </c>
      <c r="F20" s="13">
        <f t="shared" si="4"/>
        <v>0</v>
      </c>
      <c r="G20" s="13">
        <v>0</v>
      </c>
      <c r="H20" s="13">
        <v>0</v>
      </c>
      <c r="I20" s="13">
        <f t="shared" si="5"/>
        <v>0</v>
      </c>
    </row>
    <row r="21" spans="2:9" x14ac:dyDescent="0.2">
      <c r="B21" s="5"/>
      <c r="C21" s="11" t="s">
        <v>28</v>
      </c>
      <c r="D21" s="15">
        <v>569348.22</v>
      </c>
      <c r="E21" s="15">
        <v>395000</v>
      </c>
      <c r="F21" s="13">
        <f t="shared" si="4"/>
        <v>964348.22</v>
      </c>
      <c r="G21" s="15">
        <v>375760.01</v>
      </c>
      <c r="H21" s="15">
        <v>375760.01</v>
      </c>
      <c r="I21" s="13">
        <f t="shared" si="5"/>
        <v>588588.21</v>
      </c>
    </row>
    <row r="22" spans="2:9" x14ac:dyDescent="0.2">
      <c r="B22" s="5"/>
      <c r="C22" s="11" t="s">
        <v>29</v>
      </c>
      <c r="D22" s="15">
        <v>204236.43</v>
      </c>
      <c r="E22" s="15">
        <v>49812</v>
      </c>
      <c r="F22" s="13">
        <f t="shared" si="4"/>
        <v>254048.43</v>
      </c>
      <c r="G22" s="15">
        <v>11765.39</v>
      </c>
      <c r="H22" s="15">
        <v>11765.39</v>
      </c>
      <c r="I22" s="13">
        <f t="shared" si="5"/>
        <v>242283.03999999998</v>
      </c>
    </row>
    <row r="23" spans="2:9" x14ac:dyDescent="0.2">
      <c r="B23" s="5"/>
      <c r="C23" s="11" t="s">
        <v>30</v>
      </c>
      <c r="D23" s="15">
        <v>6870361.5599999996</v>
      </c>
      <c r="E23" s="15">
        <v>203000</v>
      </c>
      <c r="F23" s="13">
        <f t="shared" si="4"/>
        <v>7073361.5599999996</v>
      </c>
      <c r="G23" s="15">
        <v>5065360.34</v>
      </c>
      <c r="H23" s="15">
        <v>5065360.34</v>
      </c>
      <c r="I23" s="13">
        <f t="shared" si="5"/>
        <v>2008001.2199999997</v>
      </c>
    </row>
    <row r="24" spans="2:9" x14ac:dyDescent="0.2">
      <c r="B24" s="5"/>
      <c r="C24" s="11" t="s">
        <v>31</v>
      </c>
      <c r="D24" s="15">
        <v>524778.39</v>
      </c>
      <c r="E24" s="15">
        <v>74700.009999999995</v>
      </c>
      <c r="F24" s="13">
        <f t="shared" si="4"/>
        <v>599478.4</v>
      </c>
      <c r="G24" s="15">
        <v>72113.69</v>
      </c>
      <c r="H24" s="15">
        <v>72113.69</v>
      </c>
      <c r="I24" s="13">
        <f t="shared" si="5"/>
        <v>527364.71</v>
      </c>
    </row>
    <row r="25" spans="2:9" x14ac:dyDescent="0.2">
      <c r="B25" s="5"/>
      <c r="C25" s="11" t="s">
        <v>32</v>
      </c>
      <c r="D25" s="15">
        <v>144399.99</v>
      </c>
      <c r="E25" s="15">
        <v>0</v>
      </c>
      <c r="F25" s="13">
        <f t="shared" si="4"/>
        <v>144399.99</v>
      </c>
      <c r="G25" s="15">
        <v>0</v>
      </c>
      <c r="H25" s="15">
        <v>0</v>
      </c>
      <c r="I25" s="13">
        <f t="shared" si="5"/>
        <v>144399.99</v>
      </c>
    </row>
    <row r="26" spans="2:9" x14ac:dyDescent="0.2">
      <c r="B26" s="5"/>
      <c r="C26" s="11" t="s">
        <v>33</v>
      </c>
      <c r="D26" s="15">
        <v>149463.32999999999</v>
      </c>
      <c r="E26" s="15">
        <v>297343.02</v>
      </c>
      <c r="F26" s="13">
        <f t="shared" si="4"/>
        <v>446806.35</v>
      </c>
      <c r="G26" s="15">
        <v>228669.49</v>
      </c>
      <c r="H26" s="15">
        <v>228669.49</v>
      </c>
      <c r="I26" s="13">
        <f t="shared" si="5"/>
        <v>218136.86</v>
      </c>
    </row>
    <row r="27" spans="2:9" s="4" customFormat="1" x14ac:dyDescent="0.2">
      <c r="B27" s="36" t="s">
        <v>34</v>
      </c>
      <c r="C27" s="37"/>
      <c r="D27" s="14">
        <f>SUM(D28:D36)</f>
        <v>42951650.549999997</v>
      </c>
      <c r="E27" s="14">
        <f t="shared" ref="E27:I27" si="6">SUM(E28:E36)</f>
        <v>19885305.5</v>
      </c>
      <c r="F27" s="14">
        <f t="shared" si="6"/>
        <v>62836956.049999997</v>
      </c>
      <c r="G27" s="14">
        <f t="shared" si="6"/>
        <v>43764690.210000008</v>
      </c>
      <c r="H27" s="14">
        <f t="shared" si="6"/>
        <v>43764690.210000008</v>
      </c>
      <c r="I27" s="14">
        <f t="shared" si="6"/>
        <v>19072265.84</v>
      </c>
    </row>
    <row r="28" spans="2:9" x14ac:dyDescent="0.2">
      <c r="B28" s="5"/>
      <c r="C28" s="11" t="s">
        <v>35</v>
      </c>
      <c r="D28" s="15">
        <v>11794372.83</v>
      </c>
      <c r="E28" s="15">
        <v>5303421</v>
      </c>
      <c r="F28" s="13">
        <f t="shared" ref="F28:F36" si="7">+D28+E28</f>
        <v>17097793.829999998</v>
      </c>
      <c r="G28" s="15">
        <v>12083401.369999999</v>
      </c>
      <c r="H28" s="15">
        <v>12083401.369999999</v>
      </c>
      <c r="I28" s="13">
        <f t="shared" ref="I28:I36" si="8">+F28-G28</f>
        <v>5014392.459999999</v>
      </c>
    </row>
    <row r="29" spans="2:9" x14ac:dyDescent="0.2">
      <c r="B29" s="5"/>
      <c r="C29" s="11" t="s">
        <v>36</v>
      </c>
      <c r="D29" s="15">
        <v>1631234.85</v>
      </c>
      <c r="E29" s="15">
        <v>3739300</v>
      </c>
      <c r="F29" s="13">
        <f t="shared" si="7"/>
        <v>5370534.8499999996</v>
      </c>
      <c r="G29" s="15">
        <v>5179965.08</v>
      </c>
      <c r="H29" s="15">
        <v>5179965.08</v>
      </c>
      <c r="I29" s="13">
        <f t="shared" si="8"/>
        <v>190569.76999999955</v>
      </c>
    </row>
    <row r="30" spans="2:9" x14ac:dyDescent="0.2">
      <c r="B30" s="5"/>
      <c r="C30" s="11" t="s">
        <v>37</v>
      </c>
      <c r="D30" s="15">
        <v>4967176.2300000004</v>
      </c>
      <c r="E30" s="15">
        <v>736205</v>
      </c>
      <c r="F30" s="13">
        <f t="shared" si="7"/>
        <v>5703381.2300000004</v>
      </c>
      <c r="G30" s="15">
        <v>1710079.69</v>
      </c>
      <c r="H30" s="15">
        <v>1710079.69</v>
      </c>
      <c r="I30" s="13">
        <f t="shared" si="8"/>
        <v>3993301.5400000005</v>
      </c>
    </row>
    <row r="31" spans="2:9" x14ac:dyDescent="0.2">
      <c r="B31" s="5"/>
      <c r="C31" s="11" t="s">
        <v>38</v>
      </c>
      <c r="D31" s="15">
        <v>1344957.81</v>
      </c>
      <c r="E31" s="15">
        <v>435200</v>
      </c>
      <c r="F31" s="13">
        <f t="shared" si="7"/>
        <v>1780157.81</v>
      </c>
      <c r="G31" s="15">
        <v>1057807.98</v>
      </c>
      <c r="H31" s="15">
        <v>1057807.98</v>
      </c>
      <c r="I31" s="13">
        <f t="shared" si="8"/>
        <v>722349.83000000007</v>
      </c>
    </row>
    <row r="32" spans="2:9" x14ac:dyDescent="0.2">
      <c r="B32" s="5"/>
      <c r="C32" s="11" t="s">
        <v>39</v>
      </c>
      <c r="D32" s="15">
        <v>11668268.970000001</v>
      </c>
      <c r="E32" s="15">
        <v>3345186.5</v>
      </c>
      <c r="F32" s="13">
        <f t="shared" si="7"/>
        <v>15013455.470000001</v>
      </c>
      <c r="G32" s="15">
        <v>10800028.720000001</v>
      </c>
      <c r="H32" s="15">
        <v>10800028.720000001</v>
      </c>
      <c r="I32" s="13">
        <f t="shared" si="8"/>
        <v>4213426.75</v>
      </c>
    </row>
    <row r="33" spans="2:9" x14ac:dyDescent="0.2">
      <c r="B33" s="5"/>
      <c r="C33" s="11" t="s">
        <v>40</v>
      </c>
      <c r="D33" s="15">
        <v>4405435.17</v>
      </c>
      <c r="E33" s="15">
        <v>235500</v>
      </c>
      <c r="F33" s="13">
        <f t="shared" si="7"/>
        <v>4640935.17</v>
      </c>
      <c r="G33" s="15">
        <v>4194537.3099999996</v>
      </c>
      <c r="H33" s="15">
        <v>4194537.3099999996</v>
      </c>
      <c r="I33" s="13">
        <f t="shared" si="8"/>
        <v>446397.86000000034</v>
      </c>
    </row>
    <row r="34" spans="2:9" x14ac:dyDescent="0.2">
      <c r="B34" s="5"/>
      <c r="C34" s="11" t="s">
        <v>41</v>
      </c>
      <c r="D34" s="15">
        <v>756312.51</v>
      </c>
      <c r="E34" s="15">
        <v>592000</v>
      </c>
      <c r="F34" s="13">
        <f t="shared" si="7"/>
        <v>1348312.51</v>
      </c>
      <c r="G34" s="15">
        <v>766502.14</v>
      </c>
      <c r="H34" s="15">
        <v>766502.14</v>
      </c>
      <c r="I34" s="13">
        <f t="shared" si="8"/>
        <v>581810.37</v>
      </c>
    </row>
    <row r="35" spans="2:9" x14ac:dyDescent="0.2">
      <c r="B35" s="5"/>
      <c r="C35" s="11" t="s">
        <v>42</v>
      </c>
      <c r="D35" s="15">
        <v>5376140.3099999996</v>
      </c>
      <c r="E35" s="15">
        <v>314800</v>
      </c>
      <c r="F35" s="13">
        <f t="shared" si="7"/>
        <v>5690940.3099999996</v>
      </c>
      <c r="G35" s="15">
        <v>3638967.74</v>
      </c>
      <c r="H35" s="15">
        <v>3638967.74</v>
      </c>
      <c r="I35" s="13">
        <f t="shared" si="8"/>
        <v>2051972.5699999994</v>
      </c>
    </row>
    <row r="36" spans="2:9" x14ac:dyDescent="0.2">
      <c r="B36" s="5"/>
      <c r="C36" s="11" t="s">
        <v>43</v>
      </c>
      <c r="D36" s="15">
        <v>1007751.87</v>
      </c>
      <c r="E36" s="15">
        <v>5183693</v>
      </c>
      <c r="F36" s="13">
        <f t="shared" si="7"/>
        <v>6191444.8700000001</v>
      </c>
      <c r="G36" s="15">
        <v>4333400.18</v>
      </c>
      <c r="H36" s="15">
        <v>4333400.18</v>
      </c>
      <c r="I36" s="13">
        <f t="shared" si="8"/>
        <v>1858044.6900000004</v>
      </c>
    </row>
    <row r="37" spans="2:9" s="4" customFormat="1" x14ac:dyDescent="0.2">
      <c r="B37" s="36" t="s">
        <v>44</v>
      </c>
      <c r="C37" s="37"/>
      <c r="D37" s="14">
        <f>SUM(D38:D46)</f>
        <v>10381584.719999999</v>
      </c>
      <c r="E37" s="14">
        <f t="shared" ref="E37:I37" si="9">SUM(E38:E46)</f>
        <v>5383000</v>
      </c>
      <c r="F37" s="14">
        <f t="shared" si="9"/>
        <v>15764584.719999999</v>
      </c>
      <c r="G37" s="14">
        <f t="shared" si="9"/>
        <v>10876041.369999999</v>
      </c>
      <c r="H37" s="14">
        <f t="shared" si="9"/>
        <v>10876041.369999999</v>
      </c>
      <c r="I37" s="14">
        <f t="shared" si="9"/>
        <v>4888543.3500000006</v>
      </c>
    </row>
    <row r="38" spans="2:9" x14ac:dyDescent="0.2">
      <c r="B38" s="5"/>
      <c r="C38" s="11" t="s">
        <v>45</v>
      </c>
      <c r="D38" s="13">
        <v>0</v>
      </c>
      <c r="E38" s="13">
        <v>0</v>
      </c>
      <c r="F38" s="13">
        <f t="shared" ref="F38:F46" si="10">+D38+E38</f>
        <v>0</v>
      </c>
      <c r="G38" s="13">
        <v>0</v>
      </c>
      <c r="H38" s="13">
        <v>0</v>
      </c>
      <c r="I38" s="13">
        <f t="shared" ref="I38:I46" si="11">+F38-G38</f>
        <v>0</v>
      </c>
    </row>
    <row r="39" spans="2:9" x14ac:dyDescent="0.2">
      <c r="B39" s="5"/>
      <c r="C39" s="11" t="s">
        <v>46</v>
      </c>
      <c r="D39" s="13">
        <v>0</v>
      </c>
      <c r="E39" s="13">
        <v>0</v>
      </c>
      <c r="F39" s="13">
        <f t="shared" si="10"/>
        <v>0</v>
      </c>
      <c r="G39" s="13">
        <v>0</v>
      </c>
      <c r="H39" s="13">
        <v>0</v>
      </c>
      <c r="I39" s="13">
        <f t="shared" si="11"/>
        <v>0</v>
      </c>
    </row>
    <row r="40" spans="2:9" x14ac:dyDescent="0.2">
      <c r="B40" s="5"/>
      <c r="C40" s="11" t="s">
        <v>47</v>
      </c>
      <c r="D40" s="15">
        <v>449602.59</v>
      </c>
      <c r="E40" s="15">
        <v>153000</v>
      </c>
      <c r="F40" s="13">
        <f t="shared" si="10"/>
        <v>602602.59000000008</v>
      </c>
      <c r="G40" s="15">
        <v>539454.30000000005</v>
      </c>
      <c r="H40" s="15">
        <v>539454.30000000005</v>
      </c>
      <c r="I40" s="13">
        <f t="shared" si="11"/>
        <v>63148.290000000037</v>
      </c>
    </row>
    <row r="41" spans="2:9" x14ac:dyDescent="0.2">
      <c r="B41" s="5"/>
      <c r="C41" s="11" t="s">
        <v>48</v>
      </c>
      <c r="D41" s="15">
        <v>3148617.51</v>
      </c>
      <c r="E41" s="15">
        <v>4920000</v>
      </c>
      <c r="F41" s="13">
        <f t="shared" si="10"/>
        <v>8068617.5099999998</v>
      </c>
      <c r="G41" s="15">
        <v>6077861.3099999996</v>
      </c>
      <c r="H41" s="15">
        <v>6077861.3099999996</v>
      </c>
      <c r="I41" s="13">
        <f t="shared" si="11"/>
        <v>1990756.2000000002</v>
      </c>
    </row>
    <row r="42" spans="2:9" x14ac:dyDescent="0.2">
      <c r="B42" s="5"/>
      <c r="C42" s="11" t="s">
        <v>49</v>
      </c>
      <c r="D42" s="15">
        <v>4200000</v>
      </c>
      <c r="E42" s="15">
        <v>310000</v>
      </c>
      <c r="F42" s="13">
        <f t="shared" si="10"/>
        <v>4510000</v>
      </c>
      <c r="G42" s="15">
        <v>4110513.03</v>
      </c>
      <c r="H42" s="15">
        <v>4110513.03</v>
      </c>
      <c r="I42" s="13">
        <f t="shared" si="11"/>
        <v>399486.9700000002</v>
      </c>
    </row>
    <row r="43" spans="2:9" x14ac:dyDescent="0.2">
      <c r="B43" s="5"/>
      <c r="C43" s="11" t="s">
        <v>50</v>
      </c>
      <c r="D43" s="15">
        <v>1935373.83</v>
      </c>
      <c r="E43" s="15">
        <v>0</v>
      </c>
      <c r="F43" s="13">
        <f t="shared" si="10"/>
        <v>1935373.83</v>
      </c>
      <c r="G43" s="15">
        <v>122713.33</v>
      </c>
      <c r="H43" s="15">
        <v>122713.33</v>
      </c>
      <c r="I43" s="13">
        <f t="shared" si="11"/>
        <v>1812660.5</v>
      </c>
    </row>
    <row r="44" spans="2:9" x14ac:dyDescent="0.2">
      <c r="B44" s="5"/>
      <c r="C44" s="11" t="s">
        <v>51</v>
      </c>
      <c r="D44" s="13">
        <v>0</v>
      </c>
      <c r="E44" s="13">
        <v>0</v>
      </c>
      <c r="F44" s="13">
        <f t="shared" si="10"/>
        <v>0</v>
      </c>
      <c r="G44" s="13">
        <v>0</v>
      </c>
      <c r="H44" s="13">
        <v>0</v>
      </c>
      <c r="I44" s="13">
        <f t="shared" si="11"/>
        <v>0</v>
      </c>
    </row>
    <row r="45" spans="2:9" x14ac:dyDescent="0.2">
      <c r="B45" s="5"/>
      <c r="C45" s="11" t="s">
        <v>52</v>
      </c>
      <c r="D45" s="15">
        <v>647990.79</v>
      </c>
      <c r="E45" s="15">
        <v>0</v>
      </c>
      <c r="F45" s="13">
        <f t="shared" si="10"/>
        <v>647990.79</v>
      </c>
      <c r="G45" s="15">
        <v>25499.4</v>
      </c>
      <c r="H45" s="15">
        <v>25499.4</v>
      </c>
      <c r="I45" s="13">
        <f t="shared" si="11"/>
        <v>622491.39</v>
      </c>
    </row>
    <row r="46" spans="2:9" x14ac:dyDescent="0.2">
      <c r="B46" s="5"/>
      <c r="C46" s="11" t="s">
        <v>53</v>
      </c>
      <c r="D46" s="13">
        <v>0</v>
      </c>
      <c r="E46" s="13">
        <v>0</v>
      </c>
      <c r="F46" s="13">
        <f t="shared" si="10"/>
        <v>0</v>
      </c>
      <c r="G46" s="13">
        <v>0</v>
      </c>
      <c r="H46" s="13">
        <v>0</v>
      </c>
      <c r="I46" s="13">
        <f t="shared" si="11"/>
        <v>0</v>
      </c>
    </row>
    <row r="47" spans="2:9" s="4" customFormat="1" x14ac:dyDescent="0.2">
      <c r="B47" s="36" t="s">
        <v>54</v>
      </c>
      <c r="C47" s="37"/>
      <c r="D47" s="14">
        <f>SUM(D48:D56)</f>
        <v>3771846.24</v>
      </c>
      <c r="E47" s="14">
        <f t="shared" ref="E47:I47" si="12">SUM(E48:E56)</f>
        <v>1481882</v>
      </c>
      <c r="F47" s="14">
        <f t="shared" si="12"/>
        <v>5253728.2400000012</v>
      </c>
      <c r="G47" s="14">
        <f t="shared" si="12"/>
        <v>765754.5</v>
      </c>
      <c r="H47" s="14">
        <f t="shared" si="12"/>
        <v>765754.5</v>
      </c>
      <c r="I47" s="14">
        <f t="shared" si="12"/>
        <v>4487973.74</v>
      </c>
    </row>
    <row r="48" spans="2:9" x14ac:dyDescent="0.2">
      <c r="B48" s="5"/>
      <c r="C48" s="11" t="s">
        <v>55</v>
      </c>
      <c r="D48" s="15">
        <v>1521819.12</v>
      </c>
      <c r="E48" s="15">
        <v>613201</v>
      </c>
      <c r="F48" s="13">
        <f t="shared" ref="F48:F56" si="13">+D48+E48</f>
        <v>2135020.12</v>
      </c>
      <c r="G48" s="15">
        <v>168620.43</v>
      </c>
      <c r="H48" s="15">
        <v>168620.43</v>
      </c>
      <c r="I48" s="13">
        <f t="shared" ref="I48:I56" si="14">+F48-G48</f>
        <v>1966399.6900000002</v>
      </c>
    </row>
    <row r="49" spans="2:9" x14ac:dyDescent="0.2">
      <c r="B49" s="5"/>
      <c r="C49" s="11" t="s">
        <v>56</v>
      </c>
      <c r="D49" s="15">
        <v>30729.42</v>
      </c>
      <c r="E49" s="15">
        <v>291161</v>
      </c>
      <c r="F49" s="13">
        <f t="shared" si="13"/>
        <v>321890.42</v>
      </c>
      <c r="G49" s="15">
        <v>291160</v>
      </c>
      <c r="H49" s="15">
        <v>291160</v>
      </c>
      <c r="I49" s="13">
        <f t="shared" si="14"/>
        <v>30730.419999999984</v>
      </c>
    </row>
    <row r="50" spans="2:9" x14ac:dyDescent="0.2">
      <c r="B50" s="5"/>
      <c r="C50" s="11" t="s">
        <v>57</v>
      </c>
      <c r="D50" s="13">
        <v>0</v>
      </c>
      <c r="E50" s="13">
        <v>0</v>
      </c>
      <c r="F50" s="13">
        <f t="shared" si="13"/>
        <v>0</v>
      </c>
      <c r="G50" s="13">
        <v>0</v>
      </c>
      <c r="H50" s="13">
        <v>0</v>
      </c>
      <c r="I50" s="13">
        <f t="shared" si="14"/>
        <v>0</v>
      </c>
    </row>
    <row r="51" spans="2:9" x14ac:dyDescent="0.2">
      <c r="B51" s="5"/>
      <c r="C51" s="11" t="s">
        <v>58</v>
      </c>
      <c r="D51" s="15">
        <v>1851636.27</v>
      </c>
      <c r="E51" s="15">
        <v>76000</v>
      </c>
      <c r="F51" s="13">
        <f t="shared" si="13"/>
        <v>1927636.27</v>
      </c>
      <c r="G51" s="13">
        <v>0</v>
      </c>
      <c r="H51" s="13">
        <v>0</v>
      </c>
      <c r="I51" s="13">
        <f t="shared" si="14"/>
        <v>1927636.27</v>
      </c>
    </row>
    <row r="52" spans="2:9" x14ac:dyDescent="0.2">
      <c r="B52" s="5"/>
      <c r="C52" s="11" t="s">
        <v>59</v>
      </c>
      <c r="D52" s="13">
        <v>0</v>
      </c>
      <c r="E52" s="13">
        <v>0</v>
      </c>
      <c r="F52" s="13">
        <f t="shared" si="13"/>
        <v>0</v>
      </c>
      <c r="G52" s="13">
        <v>0</v>
      </c>
      <c r="H52" s="13">
        <v>0</v>
      </c>
      <c r="I52" s="13">
        <f t="shared" si="14"/>
        <v>0</v>
      </c>
    </row>
    <row r="53" spans="2:9" x14ac:dyDescent="0.2">
      <c r="B53" s="5"/>
      <c r="C53" s="11" t="s">
        <v>60</v>
      </c>
      <c r="D53" s="15">
        <v>365452.95</v>
      </c>
      <c r="E53" s="15">
        <v>501520</v>
      </c>
      <c r="F53" s="13">
        <f t="shared" si="13"/>
        <v>866972.95</v>
      </c>
      <c r="G53" s="15">
        <v>305974.07</v>
      </c>
      <c r="H53" s="15">
        <v>305974.07</v>
      </c>
      <c r="I53" s="13">
        <f t="shared" si="14"/>
        <v>560998.87999999989</v>
      </c>
    </row>
    <row r="54" spans="2:9" x14ac:dyDescent="0.2">
      <c r="B54" s="5"/>
      <c r="C54" s="11" t="s">
        <v>61</v>
      </c>
      <c r="D54" s="13">
        <v>0</v>
      </c>
      <c r="E54" s="13">
        <v>0</v>
      </c>
      <c r="F54" s="13">
        <f t="shared" si="13"/>
        <v>0</v>
      </c>
      <c r="G54" s="13">
        <v>0</v>
      </c>
      <c r="H54" s="13">
        <v>0</v>
      </c>
      <c r="I54" s="13">
        <f t="shared" si="14"/>
        <v>0</v>
      </c>
    </row>
    <row r="55" spans="2:9" x14ac:dyDescent="0.2">
      <c r="B55" s="5"/>
      <c r="C55" s="11" t="s">
        <v>62</v>
      </c>
      <c r="D55" s="13">
        <v>0</v>
      </c>
      <c r="E55" s="13">
        <v>0</v>
      </c>
      <c r="F55" s="13">
        <f t="shared" si="13"/>
        <v>0</v>
      </c>
      <c r="G55" s="13">
        <v>0</v>
      </c>
      <c r="H55" s="13">
        <v>0</v>
      </c>
      <c r="I55" s="13">
        <f t="shared" si="14"/>
        <v>0</v>
      </c>
    </row>
    <row r="56" spans="2:9" x14ac:dyDescent="0.2">
      <c r="B56" s="5"/>
      <c r="C56" s="11" t="s">
        <v>63</v>
      </c>
      <c r="D56" s="15">
        <v>2208.48</v>
      </c>
      <c r="E56" s="13">
        <v>0</v>
      </c>
      <c r="F56" s="13">
        <f t="shared" si="13"/>
        <v>2208.48</v>
      </c>
      <c r="G56" s="13">
        <v>0</v>
      </c>
      <c r="H56" s="13">
        <v>0</v>
      </c>
      <c r="I56" s="13">
        <f t="shared" si="14"/>
        <v>2208.48</v>
      </c>
    </row>
    <row r="57" spans="2:9" s="4" customFormat="1" x14ac:dyDescent="0.2">
      <c r="B57" s="36" t="s">
        <v>64</v>
      </c>
      <c r="C57" s="37"/>
      <c r="D57" s="14">
        <f>SUM(D58:D60)</f>
        <v>33518992.260000002</v>
      </c>
      <c r="E57" s="14">
        <f t="shared" ref="E57:I57" si="15">SUM(E58:E60)</f>
        <v>643294.24</v>
      </c>
      <c r="F57" s="14">
        <f t="shared" si="15"/>
        <v>34162286.5</v>
      </c>
      <c r="G57" s="14">
        <f t="shared" si="15"/>
        <v>2293375.5299999998</v>
      </c>
      <c r="H57" s="14">
        <f t="shared" si="15"/>
        <v>2293375.5299999998</v>
      </c>
      <c r="I57" s="14">
        <f t="shared" si="15"/>
        <v>31868910.969999999</v>
      </c>
    </row>
    <row r="58" spans="2:9" x14ac:dyDescent="0.2">
      <c r="B58" s="5"/>
      <c r="C58" s="11" t="s">
        <v>65</v>
      </c>
      <c r="D58" s="13">
        <v>0</v>
      </c>
      <c r="E58" s="13">
        <v>0</v>
      </c>
      <c r="F58" s="13">
        <f t="shared" ref="F58:F60" si="16">+D58+E58</f>
        <v>0</v>
      </c>
      <c r="G58" s="13">
        <v>0</v>
      </c>
      <c r="H58" s="13">
        <v>0</v>
      </c>
      <c r="I58" s="13">
        <f t="shared" ref="I58:I60" si="17">+F58-G58</f>
        <v>0</v>
      </c>
    </row>
    <row r="59" spans="2:9" x14ac:dyDescent="0.2">
      <c r="B59" s="5"/>
      <c r="C59" s="11" t="s">
        <v>66</v>
      </c>
      <c r="D59" s="15">
        <v>33518992.260000002</v>
      </c>
      <c r="E59" s="15">
        <v>643294.24</v>
      </c>
      <c r="F59" s="13">
        <f t="shared" si="16"/>
        <v>34162286.5</v>
      </c>
      <c r="G59" s="15">
        <v>2293375.5299999998</v>
      </c>
      <c r="H59" s="15">
        <v>2293375.5299999998</v>
      </c>
      <c r="I59" s="13">
        <f t="shared" si="17"/>
        <v>31868910.969999999</v>
      </c>
    </row>
    <row r="60" spans="2:9" x14ac:dyDescent="0.2">
      <c r="B60" s="5"/>
      <c r="C60" s="11" t="s">
        <v>67</v>
      </c>
      <c r="D60" s="13">
        <v>0</v>
      </c>
      <c r="E60" s="13">
        <v>0</v>
      </c>
      <c r="F60" s="13">
        <f t="shared" si="16"/>
        <v>0</v>
      </c>
      <c r="G60" s="13">
        <v>0</v>
      </c>
      <c r="H60" s="13">
        <v>0</v>
      </c>
      <c r="I60" s="13">
        <f t="shared" si="17"/>
        <v>0</v>
      </c>
    </row>
    <row r="61" spans="2:9" s="4" customFormat="1" x14ac:dyDescent="0.2">
      <c r="B61" s="36" t="s">
        <v>68</v>
      </c>
      <c r="C61" s="37"/>
      <c r="D61" s="14">
        <f>SUM(D62:D68)</f>
        <v>0</v>
      </c>
      <c r="E61" s="14">
        <f t="shared" ref="E61:I61" si="18">SUM(E62:E68)</f>
        <v>0</v>
      </c>
      <c r="F61" s="14">
        <f t="shared" si="18"/>
        <v>0</v>
      </c>
      <c r="G61" s="14">
        <f t="shared" si="18"/>
        <v>0</v>
      </c>
      <c r="H61" s="14">
        <f t="shared" si="18"/>
        <v>0</v>
      </c>
      <c r="I61" s="14">
        <f t="shared" si="18"/>
        <v>0</v>
      </c>
    </row>
    <row r="62" spans="2:9" x14ac:dyDescent="0.2">
      <c r="B62" s="5"/>
      <c r="C62" s="11" t="s">
        <v>69</v>
      </c>
      <c r="D62" s="13">
        <v>0</v>
      </c>
      <c r="E62" s="13">
        <v>0</v>
      </c>
      <c r="F62" s="13">
        <f t="shared" ref="F62:F68" si="19">+D62+E62</f>
        <v>0</v>
      </c>
      <c r="G62" s="13">
        <v>0</v>
      </c>
      <c r="H62" s="13">
        <v>0</v>
      </c>
      <c r="I62" s="13">
        <f t="shared" ref="I62:I68" si="20">+F62-G62</f>
        <v>0</v>
      </c>
    </row>
    <row r="63" spans="2:9" x14ac:dyDescent="0.2">
      <c r="B63" s="5"/>
      <c r="C63" s="11" t="s">
        <v>70</v>
      </c>
      <c r="D63" s="13">
        <v>0</v>
      </c>
      <c r="E63" s="13">
        <v>0</v>
      </c>
      <c r="F63" s="13">
        <f t="shared" si="19"/>
        <v>0</v>
      </c>
      <c r="G63" s="13">
        <v>0</v>
      </c>
      <c r="H63" s="13">
        <v>0</v>
      </c>
      <c r="I63" s="13">
        <f t="shared" si="20"/>
        <v>0</v>
      </c>
    </row>
    <row r="64" spans="2:9" x14ac:dyDescent="0.2">
      <c r="B64" s="5"/>
      <c r="C64" s="11" t="s">
        <v>71</v>
      </c>
      <c r="D64" s="13">
        <v>0</v>
      </c>
      <c r="E64" s="13">
        <v>0</v>
      </c>
      <c r="F64" s="13">
        <f t="shared" si="19"/>
        <v>0</v>
      </c>
      <c r="G64" s="13">
        <v>0</v>
      </c>
      <c r="H64" s="13">
        <v>0</v>
      </c>
      <c r="I64" s="13">
        <f t="shared" si="20"/>
        <v>0</v>
      </c>
    </row>
    <row r="65" spans="2:9" x14ac:dyDescent="0.2">
      <c r="B65" s="5"/>
      <c r="C65" s="11" t="s">
        <v>72</v>
      </c>
      <c r="D65" s="13">
        <v>0</v>
      </c>
      <c r="E65" s="13">
        <v>0</v>
      </c>
      <c r="F65" s="13">
        <f t="shared" si="19"/>
        <v>0</v>
      </c>
      <c r="G65" s="13">
        <v>0</v>
      </c>
      <c r="H65" s="13">
        <v>0</v>
      </c>
      <c r="I65" s="13">
        <f t="shared" si="20"/>
        <v>0</v>
      </c>
    </row>
    <row r="66" spans="2:9" x14ac:dyDescent="0.2">
      <c r="B66" s="5"/>
      <c r="C66" s="11" t="s">
        <v>73</v>
      </c>
      <c r="D66" s="13">
        <v>0</v>
      </c>
      <c r="E66" s="13">
        <v>0</v>
      </c>
      <c r="F66" s="13">
        <f t="shared" si="19"/>
        <v>0</v>
      </c>
      <c r="G66" s="13">
        <v>0</v>
      </c>
      <c r="H66" s="13">
        <v>0</v>
      </c>
      <c r="I66" s="13">
        <f t="shared" si="20"/>
        <v>0</v>
      </c>
    </row>
    <row r="67" spans="2:9" x14ac:dyDescent="0.2">
      <c r="B67" s="5"/>
      <c r="C67" s="11" t="s">
        <v>74</v>
      </c>
      <c r="D67" s="13">
        <v>0</v>
      </c>
      <c r="E67" s="13">
        <v>0</v>
      </c>
      <c r="F67" s="13">
        <f t="shared" si="19"/>
        <v>0</v>
      </c>
      <c r="G67" s="13">
        <v>0</v>
      </c>
      <c r="H67" s="13">
        <v>0</v>
      </c>
      <c r="I67" s="13">
        <f t="shared" si="20"/>
        <v>0</v>
      </c>
    </row>
    <row r="68" spans="2:9" x14ac:dyDescent="0.2">
      <c r="B68" s="5"/>
      <c r="C68" s="11" t="s">
        <v>75</v>
      </c>
      <c r="D68" s="13">
        <v>0</v>
      </c>
      <c r="E68" s="13">
        <v>0</v>
      </c>
      <c r="F68" s="13">
        <f t="shared" si="19"/>
        <v>0</v>
      </c>
      <c r="G68" s="13">
        <v>0</v>
      </c>
      <c r="H68" s="13">
        <v>0</v>
      </c>
      <c r="I68" s="13">
        <f t="shared" si="20"/>
        <v>0</v>
      </c>
    </row>
    <row r="69" spans="2:9" s="4" customFormat="1" x14ac:dyDescent="0.2">
      <c r="B69" s="36" t="s">
        <v>76</v>
      </c>
      <c r="C69" s="37"/>
      <c r="D69" s="14">
        <f>SUM(D70:D72)</f>
        <v>0</v>
      </c>
      <c r="E69" s="14">
        <f t="shared" ref="E69:I69" si="21">SUM(E70:E72)</f>
        <v>0</v>
      </c>
      <c r="F69" s="14">
        <f t="shared" si="21"/>
        <v>0</v>
      </c>
      <c r="G69" s="14">
        <f t="shared" si="21"/>
        <v>0</v>
      </c>
      <c r="H69" s="14">
        <f t="shared" si="21"/>
        <v>0</v>
      </c>
      <c r="I69" s="14">
        <f t="shared" si="21"/>
        <v>0</v>
      </c>
    </row>
    <row r="70" spans="2:9" x14ac:dyDescent="0.2">
      <c r="B70" s="5"/>
      <c r="C70" s="11" t="s">
        <v>77</v>
      </c>
      <c r="D70" s="13">
        <v>0</v>
      </c>
      <c r="E70" s="13">
        <v>0</v>
      </c>
      <c r="F70" s="13">
        <f t="shared" ref="F70:F72" si="22">+D70+E70</f>
        <v>0</v>
      </c>
      <c r="G70" s="13">
        <v>0</v>
      </c>
      <c r="H70" s="13">
        <v>0</v>
      </c>
      <c r="I70" s="13">
        <f t="shared" ref="I70:I72" si="23">+F70-G70</f>
        <v>0</v>
      </c>
    </row>
    <row r="71" spans="2:9" x14ac:dyDescent="0.2">
      <c r="B71" s="5"/>
      <c r="C71" s="11" t="s">
        <v>78</v>
      </c>
      <c r="D71" s="13">
        <v>0</v>
      </c>
      <c r="E71" s="13">
        <v>0</v>
      </c>
      <c r="F71" s="13">
        <f t="shared" si="22"/>
        <v>0</v>
      </c>
      <c r="G71" s="13">
        <v>0</v>
      </c>
      <c r="H71" s="13">
        <v>0</v>
      </c>
      <c r="I71" s="13">
        <f t="shared" si="23"/>
        <v>0</v>
      </c>
    </row>
    <row r="72" spans="2:9" x14ac:dyDescent="0.2">
      <c r="B72" s="5"/>
      <c r="C72" s="11" t="s">
        <v>79</v>
      </c>
      <c r="D72" s="13">
        <v>0</v>
      </c>
      <c r="E72" s="13">
        <v>0</v>
      </c>
      <c r="F72" s="13">
        <f t="shared" si="22"/>
        <v>0</v>
      </c>
      <c r="G72" s="13">
        <v>0</v>
      </c>
      <c r="H72" s="13">
        <v>0</v>
      </c>
      <c r="I72" s="13">
        <f t="shared" si="23"/>
        <v>0</v>
      </c>
    </row>
    <row r="73" spans="2:9" s="4" customFormat="1" x14ac:dyDescent="0.2">
      <c r="B73" s="36" t="s">
        <v>80</v>
      </c>
      <c r="C73" s="37"/>
      <c r="D73" s="14">
        <f>SUM(D74:D80)</f>
        <v>2856289.47</v>
      </c>
      <c r="E73" s="14">
        <f t="shared" ref="E73:I73" si="24">SUM(E74:E80)</f>
        <v>941638.02</v>
      </c>
      <c r="F73" s="14">
        <f t="shared" si="24"/>
        <v>3797927.49</v>
      </c>
      <c r="G73" s="14">
        <f t="shared" si="24"/>
        <v>2711340.5700000003</v>
      </c>
      <c r="H73" s="14">
        <f t="shared" si="24"/>
        <v>2711340.5700000003</v>
      </c>
      <c r="I73" s="14">
        <f t="shared" si="24"/>
        <v>1086586.92</v>
      </c>
    </row>
    <row r="74" spans="2:9" x14ac:dyDescent="0.2">
      <c r="B74" s="5"/>
      <c r="C74" s="11" t="s">
        <v>81</v>
      </c>
      <c r="D74" s="15">
        <v>2229559.4700000002</v>
      </c>
      <c r="E74" s="15">
        <v>743188</v>
      </c>
      <c r="F74" s="13">
        <f t="shared" ref="F74:F80" si="25">+D74+E74</f>
        <v>2972747.47</v>
      </c>
      <c r="G74" s="15">
        <v>2229559.4700000002</v>
      </c>
      <c r="H74" s="15">
        <v>2229559.4700000002</v>
      </c>
      <c r="I74" s="13">
        <f t="shared" ref="I74:I80" si="26">+F74-G74</f>
        <v>743188</v>
      </c>
    </row>
    <row r="75" spans="2:9" x14ac:dyDescent="0.2">
      <c r="B75" s="5"/>
      <c r="C75" s="11" t="s">
        <v>82</v>
      </c>
      <c r="D75" s="15">
        <v>626730</v>
      </c>
      <c r="E75" s="15">
        <v>198450.02</v>
      </c>
      <c r="F75" s="13">
        <f t="shared" si="25"/>
        <v>825180.02</v>
      </c>
      <c r="G75" s="15">
        <v>481781.1</v>
      </c>
      <c r="H75" s="15">
        <v>481781.1</v>
      </c>
      <c r="I75" s="13">
        <f t="shared" si="26"/>
        <v>343398.92000000004</v>
      </c>
    </row>
    <row r="76" spans="2:9" x14ac:dyDescent="0.2">
      <c r="B76" s="5"/>
      <c r="C76" s="11" t="s">
        <v>83</v>
      </c>
      <c r="D76" s="13">
        <v>0</v>
      </c>
      <c r="E76" s="13">
        <v>0</v>
      </c>
      <c r="F76" s="13">
        <f t="shared" si="25"/>
        <v>0</v>
      </c>
      <c r="G76" s="13">
        <v>0</v>
      </c>
      <c r="H76" s="13">
        <v>0</v>
      </c>
      <c r="I76" s="13">
        <f t="shared" si="26"/>
        <v>0</v>
      </c>
    </row>
    <row r="77" spans="2:9" x14ac:dyDescent="0.2">
      <c r="B77" s="5"/>
      <c r="C77" s="11" t="s">
        <v>84</v>
      </c>
      <c r="D77" s="13">
        <v>0</v>
      </c>
      <c r="E77" s="13">
        <v>0</v>
      </c>
      <c r="F77" s="13">
        <f t="shared" si="25"/>
        <v>0</v>
      </c>
      <c r="G77" s="13">
        <v>0</v>
      </c>
      <c r="H77" s="13">
        <v>0</v>
      </c>
      <c r="I77" s="13">
        <f t="shared" si="26"/>
        <v>0</v>
      </c>
    </row>
    <row r="78" spans="2:9" x14ac:dyDescent="0.2">
      <c r="B78" s="5"/>
      <c r="C78" s="11" t="s">
        <v>85</v>
      </c>
      <c r="D78" s="13">
        <v>0</v>
      </c>
      <c r="E78" s="13">
        <v>0</v>
      </c>
      <c r="F78" s="13">
        <f t="shared" si="25"/>
        <v>0</v>
      </c>
      <c r="G78" s="13">
        <v>0</v>
      </c>
      <c r="H78" s="13">
        <v>0</v>
      </c>
      <c r="I78" s="13">
        <f t="shared" si="26"/>
        <v>0</v>
      </c>
    </row>
    <row r="79" spans="2:9" x14ac:dyDescent="0.2">
      <c r="B79" s="5"/>
      <c r="C79" s="6" t="s">
        <v>86</v>
      </c>
      <c r="D79" s="7">
        <v>0</v>
      </c>
      <c r="E79" s="7">
        <v>0</v>
      </c>
      <c r="F79" s="7">
        <f t="shared" si="25"/>
        <v>0</v>
      </c>
      <c r="G79" s="7">
        <v>0</v>
      </c>
      <c r="H79" s="7">
        <v>0</v>
      </c>
      <c r="I79" s="7">
        <f t="shared" si="26"/>
        <v>0</v>
      </c>
    </row>
    <row r="80" spans="2:9" ht="12.75" thickBot="1" x14ac:dyDescent="0.25">
      <c r="B80" s="8"/>
      <c r="C80" s="9" t="s">
        <v>87</v>
      </c>
      <c r="D80" s="7">
        <v>0</v>
      </c>
      <c r="E80" s="7">
        <v>0</v>
      </c>
      <c r="F80" s="7">
        <f t="shared" si="25"/>
        <v>0</v>
      </c>
      <c r="G80" s="7">
        <v>0</v>
      </c>
      <c r="H80" s="7">
        <v>0</v>
      </c>
      <c r="I80" s="7">
        <f t="shared" si="26"/>
        <v>0</v>
      </c>
    </row>
    <row r="81" spans="2:9" ht="12.75" thickBot="1" x14ac:dyDescent="0.25">
      <c r="B81" s="38" t="s">
        <v>88</v>
      </c>
      <c r="C81" s="39"/>
      <c r="D81" s="10">
        <f>+D9+D17+D27+D37+D47+D57+D61+D69+D73</f>
        <v>146847840.24000001</v>
      </c>
      <c r="E81" s="10">
        <f t="shared" ref="E81:I81" si="27">+E9+E17+E27+E37+E47+E57+E61+E69+E73</f>
        <v>37387990.700000003</v>
      </c>
      <c r="F81" s="10">
        <f t="shared" si="27"/>
        <v>184235830.94000003</v>
      </c>
      <c r="G81" s="10">
        <f t="shared" si="27"/>
        <v>106134353.88</v>
      </c>
      <c r="H81" s="10">
        <f t="shared" si="27"/>
        <v>106134353.88</v>
      </c>
      <c r="I81" s="10">
        <f t="shared" si="27"/>
        <v>78101477.060000017</v>
      </c>
    </row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rintOptions horizontalCentered="1"/>
  <pageMargins left="0.59055118110236227" right="0.59055118110236227" top="0.59055118110236227" bottom="0.19685039370078741" header="0.31496062992125984" footer="0.31496062992125984"/>
  <pageSetup scale="56" orientation="portrait" r:id="rId1"/>
  <ignoredErrors>
    <ignoredError sqref="D8:H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EAE COG</vt:lpstr>
      <vt:lpstr>Hoja1</vt:lpstr>
      <vt:lpstr>'EAE COG'!Área_de_impresión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PC</cp:lastModifiedBy>
  <cp:lastPrinted>2019-04-25T17:05:57Z</cp:lastPrinted>
  <dcterms:created xsi:type="dcterms:W3CDTF">2019-02-28T18:42:01Z</dcterms:created>
  <dcterms:modified xsi:type="dcterms:W3CDTF">2019-04-25T17:06:00Z</dcterms:modified>
</cp:coreProperties>
</file>