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PALDO 2018\CIERRE MENSUAL\A G F 1º TRIM 2019\PRESENTACION\II. Información Presupuestaria\"/>
    </mc:Choice>
  </mc:AlternateContent>
  <bookViews>
    <workbookView xWindow="-105" yWindow="-105" windowWidth="23250" windowHeight="12570"/>
  </bookViews>
  <sheets>
    <sheet name="EAE CFG" sheetId="2" r:id="rId1"/>
  </sheets>
  <definedNames>
    <definedName name="_xlnm.Print_Area" localSheetId="0">'EAE CFG'!$B$1:$H$44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2" l="1"/>
  <c r="H43" i="2" s="1"/>
  <c r="E42" i="2"/>
  <c r="H42" i="2" s="1"/>
  <c r="E41" i="2"/>
  <c r="H41" i="2" s="1"/>
  <c r="E40" i="2"/>
  <c r="E39" i="2" s="1"/>
  <c r="E37" i="2"/>
  <c r="H37" i="2" s="1"/>
  <c r="E36" i="2"/>
  <c r="H36" i="2" s="1"/>
  <c r="E35" i="2"/>
  <c r="H35" i="2" s="1"/>
  <c r="E34" i="2"/>
  <c r="H34" i="2" s="1"/>
  <c r="E33" i="2"/>
  <c r="H33" i="2" s="1"/>
  <c r="E32" i="2"/>
  <c r="H32" i="2" s="1"/>
  <c r="H31" i="2"/>
  <c r="E31" i="2"/>
  <c r="E30" i="2"/>
  <c r="H30" i="2" s="1"/>
  <c r="E29" i="2"/>
  <c r="H29" i="2" s="1"/>
  <c r="E26" i="2"/>
  <c r="H26" i="2" s="1"/>
  <c r="E25" i="2"/>
  <c r="H25" i="2" s="1"/>
  <c r="E24" i="2"/>
  <c r="H24" i="2" s="1"/>
  <c r="E23" i="2"/>
  <c r="H23" i="2" s="1"/>
  <c r="E22" i="2"/>
  <c r="H22" i="2" s="1"/>
  <c r="E21" i="2"/>
  <c r="H21" i="2" s="1"/>
  <c r="E20" i="2"/>
  <c r="H20" i="2" s="1"/>
  <c r="E17" i="2"/>
  <c r="H17" i="2" s="1"/>
  <c r="E16" i="2"/>
  <c r="H16" i="2" s="1"/>
  <c r="E15" i="2"/>
  <c r="H15" i="2" s="1"/>
  <c r="E14" i="2"/>
  <c r="H14" i="2" s="1"/>
  <c r="E13" i="2"/>
  <c r="H13" i="2" s="1"/>
  <c r="E12" i="2"/>
  <c r="H12" i="2" s="1"/>
  <c r="E11" i="2"/>
  <c r="H11" i="2" s="1"/>
  <c r="E10" i="2"/>
  <c r="H10" i="2" s="1"/>
  <c r="G39" i="2"/>
  <c r="F39" i="2"/>
  <c r="D39" i="2"/>
  <c r="G28" i="2"/>
  <c r="F28" i="2"/>
  <c r="D28" i="2"/>
  <c r="G19" i="2"/>
  <c r="F19" i="2"/>
  <c r="D19" i="2"/>
  <c r="G9" i="2"/>
  <c r="F9" i="2"/>
  <c r="D9" i="2"/>
  <c r="C39" i="2"/>
  <c r="C28" i="2"/>
  <c r="C19" i="2"/>
  <c r="C9" i="2"/>
  <c r="C44" i="2" l="1"/>
  <c r="D44" i="2"/>
  <c r="H19" i="2"/>
  <c r="E9" i="2"/>
  <c r="H40" i="2"/>
  <c r="H39" i="2" s="1"/>
  <c r="H28" i="2"/>
  <c r="E28" i="2"/>
  <c r="F44" i="2"/>
  <c r="G44" i="2"/>
  <c r="E19" i="2"/>
  <c r="H9" i="2"/>
  <c r="H44" i="2" s="1"/>
  <c r="E44" i="2" l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<sst xmlns="http://schemas.openxmlformats.org/spreadsheetml/2006/main" count="52" uniqueCount="52">
  <si>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</si>
  <si>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</si>
  <si>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</si>
  <si>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</si>
  <si>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</si>
  <si>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</si>
  <si>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</si>
  <si>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</si>
  <si>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</si>
  <si>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</si>
  <si>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</si>
  <si>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</si>
  <si>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</si>
  <si>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</si>
  <si>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</si>
  <si>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</si>
  <si>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</si>
  <si>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</si>
  <si>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</si>
  <si>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</si>
  <si>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</si>
  <si>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</si>
  <si>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</si>
  <si>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</si>
  <si>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</si>
  <si>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</si>
  <si>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</si>
  <si>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</si>
  <si>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</si>
  <si>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</si>
  <si>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</si>
  <si>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</si>
  <si>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</si>
  <si>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</si>
  <si>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</si>
  <si>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</si>
  <si>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</si>
  <si>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</si>
  <si>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</si>
  <si>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</si>
  <si>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</si>
  <si>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</si>
  <si>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</si>
  <si>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</si>
  <si>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</si>
  <si>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</si>
  <si>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</si>
  <si>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</si>
  <si>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</si>
  <si>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ASEC_EAEPECFG_1erTRIM_G0</t>
  </si>
  <si>
    <t>Municipio de Piedras Negras Coahuila</t>
  </si>
  <si>
    <t>Del 01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</si>
</sst>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49" fontId="3" fillId="3" borderId="15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0" fontId="4" fillId="0" borderId="0" xfId="0" applyFont="1"/>
    <xf numFmtId="0" fontId="5" fillId="4" borderId="14" xfId="0" applyFont="1" applyFill="1" applyBorder="1" applyAlignment="1">
      <alignment vertical="center" wrapText="1"/>
    </xf>
    <xf numFmtId="4" fontId="5" fillId="4" borderId="18" xfId="0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4" fontId="3" fillId="4" borderId="21" xfId="0" applyNumberFormat="1" applyFont="1" applyFill="1" applyBorder="1" applyAlignment="1">
      <alignment horizontal="right" vertical="center" wrapText="1"/>
    </xf>
    <xf numFmtId="4" fontId="3" fillId="4" borderId="20" xfId="0" applyNumberFormat="1" applyFont="1" applyFill="1" applyBorder="1" applyAlignment="1">
      <alignment horizontal="right" vertical="center" wrapText="1"/>
    </xf>
    <xf numFmtId="4" fontId="5" fillId="4" borderId="22" xfId="0" applyNumberFormat="1" applyFont="1" applyFill="1" applyBorder="1" applyAlignment="1">
      <alignment horizontal="right" vertical="center" wrapText="1"/>
    </xf>
    <xf numFmtId="4" fontId="5" fillId="4" borderId="23" xfId="0" applyNumberFormat="1" applyFont="1" applyFill="1" applyBorder="1" applyAlignment="1">
      <alignment horizontal="right" vertical="center" wrapText="1"/>
    </xf>
    <xf numFmtId="4" fontId="3" fillId="4" borderId="22" xfId="0" applyNumberFormat="1" applyFont="1" applyFill="1" applyBorder="1" applyAlignment="1">
      <alignment horizontal="right" vertical="center" wrapText="1"/>
    </xf>
    <xf numFmtId="4" fontId="3" fillId="4" borderId="23" xfId="0" applyNumberFormat="1" applyFont="1" applyFill="1" applyBorder="1" applyAlignment="1">
      <alignment horizontal="right" vertical="center" wrapText="1"/>
    </xf>
    <xf numFmtId="4" fontId="6" fillId="0" borderId="22" xfId="0" applyNumberFormat="1" applyFont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8467</xdr:colOff>
      <xdr:row>0</xdr:row>
      <xdr:rowOff>25402</xdr:rowOff>
    </xdr:from>
    <xdr:to>
      <xdr:col>8</xdr:col>
      <xdr:colOff>0</xdr:colOff>
      <xdr:row>0</xdr:row>
      <xdr:rowOff>1038750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9178C53-41D8-41B8-97DB-B4740B1DDE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t="9722" r="3646" b="76528"/>
        <a:stretch/>
      </xdr:blipFill>
      <xdr:spPr>
        <a:xfrm>
          <a:off x="67734" y="25402"/>
          <a:ext cx="9254066" cy="1013348"/>
        </a:xfrm>
        <a:prstGeom prst="rect">
          <a:avLst/>
        </a:prstGeom>
      </xdr:spPr>
    </xdr:pic>
    <xdr:clientData/>
  </xdr:twoCellAnchor>
  <xdr:oneCellAnchor>
    <xdr:from>
      <xdr:col>3</xdr:col>
      <xdr:colOff>264585</xdr:colOff>
      <xdr:row>0</xdr:row>
      <xdr:rowOff>42335</xdr:rowOff>
    </xdr:from>
    <xdr:ext cx="4904484" cy="85594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279B046D-1A13-4B52-A016-D8FB9ABA6FA5}"/>
            </a:ext>
          </a:extLst>
        </xdr:cNvPr>
        <xdr:cNvSpPr txBox="1"/>
      </xdr:nvSpPr>
      <xdr:spPr>
        <a:xfrm>
          <a:off x="3905252" y="42335"/>
          <a:ext cx="4904484" cy="855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>
              <a:latin typeface="Bahnschrift" panose="020B0502040204020203" pitchFamily="34" charset="0"/>
            </a:rPr>
            <a:t>Municipio de Piedras Negras</a:t>
          </a:r>
          <a:r>
            <a:rPr lang="es-MX" sz="1800" baseline="0">
              <a:latin typeface="Bahnschrift" panose="020B0502040204020203" pitchFamily="34" charset="0"/>
            </a:rPr>
            <a:t> Coahuila</a:t>
          </a:r>
          <a:endParaRPr lang="es-MX" sz="1100" baseline="0">
            <a:latin typeface="Bahnschrift" panose="020B0502040204020203" pitchFamily="34" charset="0"/>
          </a:endParaRPr>
        </a:p>
        <a:p>
          <a:pPr algn="ctr"/>
          <a:r>
            <a:rPr lang="es-MX" sz="1400" baseline="0">
              <a:latin typeface="Bahnschrift" panose="020B0502040204020203" pitchFamily="34" charset="0"/>
            </a:rPr>
            <a:t>Informe de Avance de Gestión Financiera 1</a:t>
          </a:r>
          <a:r>
            <a:rPr lang="es-MX" sz="1400" baseline="30000">
              <a:latin typeface="Bahnschrift" panose="020B0502040204020203" pitchFamily="34" charset="0"/>
            </a:rPr>
            <a:t>er</a:t>
          </a:r>
          <a:r>
            <a:rPr lang="es-MX" sz="1400" baseline="0">
              <a:latin typeface="Bahnschrift" panose="020B0502040204020203" pitchFamily="34" charset="0"/>
            </a:rPr>
            <a:t> Trimestre 2019</a:t>
          </a:r>
          <a:endParaRPr lang="es-MX" sz="1400">
            <a:latin typeface="Bahnschrift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90" zoomScaleNormal="90" workbookViewId="0">
      <selection activeCell="D23" sqref="D23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87.6" customHeight="1" thickBot="1" x14ac:dyDescent="0.3">
      <c r="I1" s="2" t="s">
        <v>49</v>
      </c>
    </row>
    <row r="2" spans="2:9" x14ac:dyDescent="0.2">
      <c r="B2" s="17" t="s">
        <v>50</v>
      </c>
      <c r="C2" s="18"/>
      <c r="D2" s="18"/>
      <c r="E2" s="18"/>
      <c r="F2" s="18"/>
      <c r="G2" s="18"/>
      <c r="H2" s="19"/>
    </row>
    <row r="3" spans="2:9" x14ac:dyDescent="0.2">
      <c r="B3" s="20" t="s">
        <v>0</v>
      </c>
      <c r="C3" s="21"/>
      <c r="D3" s="21"/>
      <c r="E3" s="21"/>
      <c r="F3" s="21"/>
      <c r="G3" s="21"/>
      <c r="H3" s="22"/>
    </row>
    <row r="4" spans="2:9" x14ac:dyDescent="0.2">
      <c r="B4" s="20" t="s">
        <v>1</v>
      </c>
      <c r="C4" s="21"/>
      <c r="D4" s="21"/>
      <c r="E4" s="21"/>
      <c r="F4" s="21"/>
      <c r="G4" s="21"/>
      <c r="H4" s="22"/>
    </row>
    <row r="5" spans="2:9" ht="12.75" thickBot="1" x14ac:dyDescent="0.25">
      <c r="B5" s="23" t="s">
        <v>51</v>
      </c>
      <c r="C5" s="24"/>
      <c r="D5" s="24"/>
      <c r="E5" s="24"/>
      <c r="F5" s="24"/>
      <c r="G5" s="24"/>
      <c r="H5" s="25"/>
    </row>
    <row r="6" spans="2:9" ht="12.75" thickBot="1" x14ac:dyDescent="0.25">
      <c r="B6" s="26" t="s">
        <v>2</v>
      </c>
      <c r="C6" s="29" t="s">
        <v>3</v>
      </c>
      <c r="D6" s="30"/>
      <c r="E6" s="30"/>
      <c r="F6" s="30"/>
      <c r="G6" s="31"/>
      <c r="H6" s="32" t="s">
        <v>4</v>
      </c>
    </row>
    <row r="7" spans="2:9" ht="24.75" thickBot="1" x14ac:dyDescent="0.25">
      <c r="B7" s="27"/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3"/>
    </row>
    <row r="8" spans="2:9" ht="12.75" thickBot="1" x14ac:dyDescent="0.25">
      <c r="B8" s="28"/>
      <c r="C8" s="3" t="s">
        <v>10</v>
      </c>
      <c r="D8" s="3" t="s">
        <v>11</v>
      </c>
      <c r="E8" s="3" t="s">
        <v>12</v>
      </c>
      <c r="F8" s="3" t="s">
        <v>13</v>
      </c>
      <c r="G8" s="3" t="s">
        <v>14</v>
      </c>
      <c r="H8" s="3" t="s">
        <v>15</v>
      </c>
    </row>
    <row r="9" spans="2:9" s="5" customFormat="1" ht="12" customHeight="1" x14ac:dyDescent="0.2">
      <c r="B9" s="4" t="s">
        <v>16</v>
      </c>
      <c r="C9" s="10">
        <f>SUM(C10:C17)</f>
        <v>60101446.049999997</v>
      </c>
      <c r="D9" s="10">
        <f t="shared" ref="D9:H9" si="0">SUM(D10:D17)</f>
        <v>33092190.540000003</v>
      </c>
      <c r="E9" s="10">
        <f t="shared" si="0"/>
        <v>93193636.590000004</v>
      </c>
      <c r="F9" s="10">
        <f t="shared" si="0"/>
        <v>67265443.310000002</v>
      </c>
      <c r="G9" s="10">
        <f t="shared" si="0"/>
        <v>67265443.310000002</v>
      </c>
      <c r="H9" s="11">
        <f t="shared" si="0"/>
        <v>25928193.280000001</v>
      </c>
    </row>
    <row r="10" spans="2:9" ht="12" customHeight="1" x14ac:dyDescent="0.2">
      <c r="B10" s="6" t="s">
        <v>17</v>
      </c>
      <c r="C10" s="16">
        <v>1405511.46</v>
      </c>
      <c r="D10" s="16">
        <v>319661</v>
      </c>
      <c r="E10" s="12">
        <f>+C10+D10</f>
        <v>1725172.46</v>
      </c>
      <c r="F10" s="16">
        <v>1147050.22</v>
      </c>
      <c r="G10" s="16">
        <v>1147050.22</v>
      </c>
      <c r="H10" s="13">
        <f>+E10-F10</f>
        <v>578122.23999999999</v>
      </c>
    </row>
    <row r="11" spans="2:9" ht="14.45" customHeight="1" x14ac:dyDescent="0.2">
      <c r="B11" s="6" t="s">
        <v>18</v>
      </c>
      <c r="C11" s="12">
        <v>0</v>
      </c>
      <c r="D11" s="12">
        <v>0</v>
      </c>
      <c r="E11" s="12">
        <f t="shared" ref="E11:E17" si="1">+C11+D11</f>
        <v>0</v>
      </c>
      <c r="F11" s="12">
        <v>0</v>
      </c>
      <c r="G11" s="12">
        <v>0</v>
      </c>
      <c r="H11" s="13">
        <f t="shared" ref="H11:H17" si="2">+E11-F11</f>
        <v>0</v>
      </c>
    </row>
    <row r="12" spans="2:9" ht="12" customHeight="1" x14ac:dyDescent="0.2">
      <c r="B12" s="6" t="s">
        <v>19</v>
      </c>
      <c r="C12" s="16">
        <v>32135301.48</v>
      </c>
      <c r="D12" s="16">
        <v>17094564.52</v>
      </c>
      <c r="E12" s="12">
        <f t="shared" si="1"/>
        <v>49229866</v>
      </c>
      <c r="F12" s="16">
        <v>32505116.829999998</v>
      </c>
      <c r="G12" s="16">
        <v>32505116.829999998</v>
      </c>
      <c r="H12" s="13">
        <f t="shared" si="2"/>
        <v>16724749.170000002</v>
      </c>
    </row>
    <row r="13" spans="2:9" ht="14.45" customHeight="1" x14ac:dyDescent="0.2">
      <c r="B13" s="6" t="s">
        <v>20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3">
        <f t="shared" si="2"/>
        <v>0</v>
      </c>
    </row>
    <row r="14" spans="2:9" ht="12" customHeight="1" x14ac:dyDescent="0.2">
      <c r="B14" s="6" t="s">
        <v>21</v>
      </c>
      <c r="C14" s="16">
        <v>5322467.0999999996</v>
      </c>
      <c r="D14" s="16">
        <v>11594963</v>
      </c>
      <c r="E14" s="12">
        <f t="shared" si="1"/>
        <v>16917430.100000001</v>
      </c>
      <c r="F14" s="16">
        <v>15032980.449999999</v>
      </c>
      <c r="G14" s="16">
        <v>15032980.449999999</v>
      </c>
      <c r="H14" s="13">
        <f t="shared" si="2"/>
        <v>1884449.6500000022</v>
      </c>
    </row>
    <row r="15" spans="2:9" ht="14.45" customHeight="1" x14ac:dyDescent="0.2">
      <c r="B15" s="6" t="s">
        <v>22</v>
      </c>
      <c r="C15" s="12">
        <v>0</v>
      </c>
      <c r="D15" s="12">
        <v>0</v>
      </c>
      <c r="E15" s="12">
        <f t="shared" si="1"/>
        <v>0</v>
      </c>
      <c r="F15" s="12">
        <v>0</v>
      </c>
      <c r="G15" s="12">
        <v>0</v>
      </c>
      <c r="H15" s="13">
        <f t="shared" si="2"/>
        <v>0</v>
      </c>
    </row>
    <row r="16" spans="2:9" ht="25.9" customHeight="1" x14ac:dyDescent="0.2">
      <c r="B16" s="6" t="s">
        <v>23</v>
      </c>
      <c r="C16" s="16">
        <v>20743776.93</v>
      </c>
      <c r="D16" s="16">
        <v>3902342.01</v>
      </c>
      <c r="E16" s="12">
        <f t="shared" si="1"/>
        <v>24646118.939999998</v>
      </c>
      <c r="F16" s="16">
        <v>18187138.309999999</v>
      </c>
      <c r="G16" s="16">
        <v>18187138.309999999</v>
      </c>
      <c r="H16" s="13">
        <f t="shared" si="2"/>
        <v>6458980.629999999</v>
      </c>
    </row>
    <row r="17" spans="2:8" ht="14.45" customHeight="1" x14ac:dyDescent="0.2">
      <c r="B17" s="6" t="s">
        <v>24</v>
      </c>
      <c r="C17" s="16">
        <v>494389.08</v>
      </c>
      <c r="D17" s="16">
        <v>180660.01</v>
      </c>
      <c r="E17" s="12">
        <f t="shared" si="1"/>
        <v>675049.09000000008</v>
      </c>
      <c r="F17" s="16">
        <v>393157.5</v>
      </c>
      <c r="G17" s="16">
        <v>393157.5</v>
      </c>
      <c r="H17" s="13">
        <f t="shared" si="2"/>
        <v>281891.59000000008</v>
      </c>
    </row>
    <row r="18" spans="2:8" ht="10.9" customHeight="1" x14ac:dyDescent="0.2">
      <c r="B18" s="6"/>
      <c r="C18" s="12"/>
      <c r="D18" s="12"/>
      <c r="E18" s="12"/>
      <c r="F18" s="12"/>
      <c r="G18" s="12"/>
      <c r="H18" s="13"/>
    </row>
    <row r="19" spans="2:8" s="5" customFormat="1" ht="14.45" customHeight="1" x14ac:dyDescent="0.2">
      <c r="B19" s="4" t="s">
        <v>25</v>
      </c>
      <c r="C19" s="14">
        <f>SUM(C20:C26)</f>
        <v>50943823.799999997</v>
      </c>
      <c r="D19" s="14">
        <f t="shared" ref="D19:H19" si="3">SUM(D20:D26)</f>
        <v>11389004.02</v>
      </c>
      <c r="E19" s="14">
        <f t="shared" si="3"/>
        <v>62332827.819999993</v>
      </c>
      <c r="F19" s="14">
        <f t="shared" si="3"/>
        <v>37065555.93</v>
      </c>
      <c r="G19" s="14">
        <f t="shared" si="3"/>
        <v>37065555.93</v>
      </c>
      <c r="H19" s="15">
        <f t="shared" si="3"/>
        <v>25267271.890000001</v>
      </c>
    </row>
    <row r="20" spans="2:8" ht="12" customHeight="1" x14ac:dyDescent="0.2">
      <c r="B20" s="6" t="s">
        <v>26</v>
      </c>
      <c r="C20" s="16">
        <v>223098.57</v>
      </c>
      <c r="D20" s="16">
        <v>49812</v>
      </c>
      <c r="E20" s="12">
        <f t="shared" ref="E20:E26" si="4">+C20+D20</f>
        <v>272910.57</v>
      </c>
      <c r="F20" s="16">
        <v>145163.57999999999</v>
      </c>
      <c r="G20" s="16">
        <v>145163.57999999999</v>
      </c>
      <c r="H20" s="13">
        <f t="shared" ref="H20:H26" si="5">+E20-F20</f>
        <v>127746.99000000002</v>
      </c>
    </row>
    <row r="21" spans="2:8" ht="14.45" customHeight="1" x14ac:dyDescent="0.2">
      <c r="B21" s="6" t="s">
        <v>27</v>
      </c>
      <c r="C21" s="16">
        <v>41932767</v>
      </c>
      <c r="D21" s="16">
        <v>9368962.0099999998</v>
      </c>
      <c r="E21" s="12">
        <f t="shared" si="4"/>
        <v>51301729.009999998</v>
      </c>
      <c r="F21" s="16">
        <v>30418717.489999998</v>
      </c>
      <c r="G21" s="16">
        <v>30418717.489999998</v>
      </c>
      <c r="H21" s="13">
        <f t="shared" si="5"/>
        <v>20883011.52</v>
      </c>
    </row>
    <row r="22" spans="2:8" ht="15" customHeight="1" x14ac:dyDescent="0.2">
      <c r="B22" s="6" t="s">
        <v>28</v>
      </c>
      <c r="C22" s="16">
        <v>876470.25</v>
      </c>
      <c r="D22" s="16">
        <v>181700</v>
      </c>
      <c r="E22" s="12">
        <f t="shared" si="4"/>
        <v>1058170.25</v>
      </c>
      <c r="F22" s="16">
        <v>677381.86</v>
      </c>
      <c r="G22" s="16">
        <v>677381.86</v>
      </c>
      <c r="H22" s="13">
        <f t="shared" si="5"/>
        <v>380788.39</v>
      </c>
    </row>
    <row r="23" spans="2:8" ht="24.75" customHeight="1" x14ac:dyDescent="0.2">
      <c r="B23" s="6" t="s">
        <v>29</v>
      </c>
      <c r="C23" s="16">
        <v>4155869.64</v>
      </c>
      <c r="D23" s="16">
        <v>1007880</v>
      </c>
      <c r="E23" s="12">
        <f t="shared" si="4"/>
        <v>5163749.6400000006</v>
      </c>
      <c r="F23" s="16">
        <v>3219648.65</v>
      </c>
      <c r="G23" s="16">
        <v>3219648.65</v>
      </c>
      <c r="H23" s="13">
        <f t="shared" si="5"/>
        <v>1944100.9900000007</v>
      </c>
    </row>
    <row r="24" spans="2:8" x14ac:dyDescent="0.2">
      <c r="B24" s="6" t="s">
        <v>30</v>
      </c>
      <c r="C24" s="16">
        <v>163215.96</v>
      </c>
      <c r="D24" s="16">
        <v>55001</v>
      </c>
      <c r="E24" s="12">
        <f t="shared" si="4"/>
        <v>218216.95999999999</v>
      </c>
      <c r="F24" s="16">
        <v>138454.78</v>
      </c>
      <c r="G24" s="16">
        <v>138454.78</v>
      </c>
      <c r="H24" s="13">
        <f t="shared" si="5"/>
        <v>79762.179999999993</v>
      </c>
    </row>
    <row r="25" spans="2:8" x14ac:dyDescent="0.2">
      <c r="B25" s="6" t="s">
        <v>31</v>
      </c>
      <c r="C25" s="16">
        <v>3517390.08</v>
      </c>
      <c r="D25" s="16">
        <v>675978.01</v>
      </c>
      <c r="E25" s="12">
        <f t="shared" si="4"/>
        <v>4193368.09</v>
      </c>
      <c r="F25" s="16">
        <v>2409171.29</v>
      </c>
      <c r="G25" s="16">
        <v>2409171.29</v>
      </c>
      <c r="H25" s="13">
        <f t="shared" si="5"/>
        <v>1784196.7999999998</v>
      </c>
    </row>
    <row r="26" spans="2:8" x14ac:dyDescent="0.2">
      <c r="B26" s="6" t="s">
        <v>32</v>
      </c>
      <c r="C26" s="16">
        <v>75012.3</v>
      </c>
      <c r="D26" s="16">
        <v>49671</v>
      </c>
      <c r="E26" s="12">
        <f t="shared" si="4"/>
        <v>124683.3</v>
      </c>
      <c r="F26" s="16">
        <v>57018.28</v>
      </c>
      <c r="G26" s="16">
        <v>57018.28</v>
      </c>
      <c r="H26" s="13">
        <f t="shared" si="5"/>
        <v>67665.02</v>
      </c>
    </row>
    <row r="27" spans="2:8" ht="10.9" customHeight="1" x14ac:dyDescent="0.2">
      <c r="B27" s="6"/>
      <c r="C27" s="12"/>
      <c r="D27" s="12"/>
      <c r="E27" s="12"/>
      <c r="F27" s="12"/>
      <c r="G27" s="12"/>
      <c r="H27" s="13"/>
    </row>
    <row r="28" spans="2:8" s="5" customFormat="1" x14ac:dyDescent="0.2">
      <c r="B28" s="4" t="s">
        <v>33</v>
      </c>
      <c r="C28" s="14">
        <f>SUM(C29:C37)</f>
        <v>35802570.390000001</v>
      </c>
      <c r="D28" s="14">
        <f t="shared" ref="D28:H28" si="6">SUM(D29:D37)</f>
        <v>-7093203.8600000003</v>
      </c>
      <c r="E28" s="14">
        <f t="shared" si="6"/>
        <v>28709366.530000001</v>
      </c>
      <c r="F28" s="14">
        <f t="shared" si="6"/>
        <v>1803354.64</v>
      </c>
      <c r="G28" s="14">
        <f t="shared" si="6"/>
        <v>1803354.64</v>
      </c>
      <c r="H28" s="15">
        <f t="shared" si="6"/>
        <v>26906011.890000001</v>
      </c>
    </row>
    <row r="29" spans="2:8" ht="24" x14ac:dyDescent="0.2">
      <c r="B29" s="6" t="s">
        <v>34</v>
      </c>
      <c r="C29" s="16">
        <v>374132.88</v>
      </c>
      <c r="D29" s="16">
        <v>424790</v>
      </c>
      <c r="E29" s="12">
        <f t="shared" ref="E29:E37" si="7">+C29+D29</f>
        <v>798922.88</v>
      </c>
      <c r="F29" s="16">
        <v>528458.98</v>
      </c>
      <c r="G29" s="16">
        <v>528458.98</v>
      </c>
      <c r="H29" s="13">
        <f t="shared" ref="H29:H37" si="8">+E29-F29</f>
        <v>270463.90000000002</v>
      </c>
    </row>
    <row r="30" spans="2:8" x14ac:dyDescent="0.2">
      <c r="B30" s="6" t="s">
        <v>35</v>
      </c>
      <c r="C30" s="16">
        <v>440181.9</v>
      </c>
      <c r="D30" s="16">
        <v>137411</v>
      </c>
      <c r="E30" s="12">
        <f t="shared" si="7"/>
        <v>577592.9</v>
      </c>
      <c r="F30" s="16">
        <v>178048.5</v>
      </c>
      <c r="G30" s="16">
        <v>178048.5</v>
      </c>
      <c r="H30" s="13">
        <f t="shared" si="8"/>
        <v>399544.4</v>
      </c>
    </row>
    <row r="31" spans="2:8" x14ac:dyDescent="0.2">
      <c r="B31" s="6" t="s">
        <v>36</v>
      </c>
      <c r="C31" s="12">
        <v>0</v>
      </c>
      <c r="D31" s="12">
        <v>0</v>
      </c>
      <c r="E31" s="12">
        <f t="shared" si="7"/>
        <v>0</v>
      </c>
      <c r="F31" s="12">
        <v>0</v>
      </c>
      <c r="G31" s="12">
        <v>0</v>
      </c>
      <c r="H31" s="13">
        <f t="shared" si="8"/>
        <v>0</v>
      </c>
    </row>
    <row r="32" spans="2:8" x14ac:dyDescent="0.2">
      <c r="B32" s="6" t="s">
        <v>37</v>
      </c>
      <c r="C32" s="12">
        <v>0</v>
      </c>
      <c r="D32" s="12">
        <v>0</v>
      </c>
      <c r="E32" s="12">
        <f t="shared" si="7"/>
        <v>0</v>
      </c>
      <c r="F32" s="12">
        <v>0</v>
      </c>
      <c r="G32" s="12">
        <v>0</v>
      </c>
      <c r="H32" s="13">
        <f t="shared" si="8"/>
        <v>0</v>
      </c>
    </row>
    <row r="33" spans="2:8" x14ac:dyDescent="0.2">
      <c r="B33" s="6" t="s">
        <v>38</v>
      </c>
      <c r="C33" s="12">
        <v>0</v>
      </c>
      <c r="D33" s="12">
        <v>0</v>
      </c>
      <c r="E33" s="12">
        <f t="shared" si="7"/>
        <v>0</v>
      </c>
      <c r="F33" s="12">
        <v>0</v>
      </c>
      <c r="G33" s="12">
        <v>0</v>
      </c>
      <c r="H33" s="13">
        <f t="shared" si="8"/>
        <v>0</v>
      </c>
    </row>
    <row r="34" spans="2:8" x14ac:dyDescent="0.2">
      <c r="B34" s="6" t="s">
        <v>39</v>
      </c>
      <c r="C34" s="12">
        <v>0</v>
      </c>
      <c r="D34" s="12">
        <v>0</v>
      </c>
      <c r="E34" s="12">
        <f t="shared" si="7"/>
        <v>0</v>
      </c>
      <c r="F34" s="12">
        <v>0</v>
      </c>
      <c r="G34" s="12">
        <v>0</v>
      </c>
      <c r="H34" s="13">
        <f t="shared" si="8"/>
        <v>0</v>
      </c>
    </row>
    <row r="35" spans="2:8" x14ac:dyDescent="0.2">
      <c r="B35" s="6" t="s">
        <v>40</v>
      </c>
      <c r="C35" s="16">
        <v>34988255.609999999</v>
      </c>
      <c r="D35" s="16">
        <v>-7655404.8600000003</v>
      </c>
      <c r="E35" s="12">
        <f t="shared" si="7"/>
        <v>27332850.75</v>
      </c>
      <c r="F35" s="16">
        <v>1096847.1599999999</v>
      </c>
      <c r="G35" s="16">
        <v>1096847.1599999999</v>
      </c>
      <c r="H35" s="13">
        <f t="shared" si="8"/>
        <v>26236003.59</v>
      </c>
    </row>
    <row r="36" spans="2:8" x14ac:dyDescent="0.2">
      <c r="B36" s="6" t="s">
        <v>41</v>
      </c>
      <c r="C36" s="12">
        <v>0</v>
      </c>
      <c r="D36" s="12">
        <v>0</v>
      </c>
      <c r="E36" s="12">
        <f t="shared" si="7"/>
        <v>0</v>
      </c>
      <c r="F36" s="12">
        <v>0</v>
      </c>
      <c r="G36" s="12">
        <v>0</v>
      </c>
      <c r="H36" s="13">
        <f t="shared" si="8"/>
        <v>0</v>
      </c>
    </row>
    <row r="37" spans="2:8" x14ac:dyDescent="0.2">
      <c r="B37" s="6" t="s">
        <v>42</v>
      </c>
      <c r="C37" s="12">
        <v>0</v>
      </c>
      <c r="D37" s="12">
        <v>0</v>
      </c>
      <c r="E37" s="12">
        <f t="shared" si="7"/>
        <v>0</v>
      </c>
      <c r="F37" s="12">
        <v>0</v>
      </c>
      <c r="G37" s="12">
        <v>0</v>
      </c>
      <c r="H37" s="13">
        <f t="shared" si="8"/>
        <v>0</v>
      </c>
    </row>
    <row r="38" spans="2:8" x14ac:dyDescent="0.2">
      <c r="B38" s="6"/>
      <c r="C38" s="12"/>
      <c r="D38" s="12"/>
      <c r="E38" s="12"/>
      <c r="F38" s="12"/>
      <c r="G38" s="12"/>
      <c r="H38" s="13"/>
    </row>
    <row r="39" spans="2:8" s="5" customFormat="1" ht="21.6" customHeight="1" x14ac:dyDescent="0.2">
      <c r="B39" s="4" t="s">
        <v>43</v>
      </c>
      <c r="C39" s="14">
        <f>SUM(C40:C43)</f>
        <v>0</v>
      </c>
      <c r="D39" s="14">
        <f t="shared" ref="D39:H39" si="9">SUM(D40:D43)</f>
        <v>0</v>
      </c>
      <c r="E39" s="14">
        <f t="shared" si="9"/>
        <v>0</v>
      </c>
      <c r="F39" s="14">
        <f t="shared" si="9"/>
        <v>0</v>
      </c>
      <c r="G39" s="14">
        <f t="shared" si="9"/>
        <v>0</v>
      </c>
      <c r="H39" s="15">
        <f t="shared" si="9"/>
        <v>0</v>
      </c>
    </row>
    <row r="40" spans="2:8" ht="24" x14ac:dyDescent="0.2">
      <c r="B40" s="6" t="s">
        <v>44</v>
      </c>
      <c r="C40" s="7">
        <v>0</v>
      </c>
      <c r="D40" s="7">
        <v>0</v>
      </c>
      <c r="E40" s="7">
        <f t="shared" ref="E40:E43" si="10">+C40+D40</f>
        <v>0</v>
      </c>
      <c r="F40" s="7">
        <v>0</v>
      </c>
      <c r="G40" s="7">
        <v>0</v>
      </c>
      <c r="H40" s="7">
        <f t="shared" ref="H40:H43" si="11">+E40-F40</f>
        <v>0</v>
      </c>
    </row>
    <row r="41" spans="2:8" ht="36" x14ac:dyDescent="0.2">
      <c r="B41" s="6" t="s">
        <v>45</v>
      </c>
      <c r="C41" s="7">
        <v>0</v>
      </c>
      <c r="D41" s="7">
        <v>0</v>
      </c>
      <c r="E41" s="7">
        <f t="shared" si="10"/>
        <v>0</v>
      </c>
      <c r="F41" s="7">
        <v>0</v>
      </c>
      <c r="G41" s="7">
        <v>0</v>
      </c>
      <c r="H41" s="7">
        <f t="shared" si="11"/>
        <v>0</v>
      </c>
    </row>
    <row r="42" spans="2:8" x14ac:dyDescent="0.2">
      <c r="B42" s="6" t="s">
        <v>46</v>
      </c>
      <c r="C42" s="7">
        <v>0</v>
      </c>
      <c r="D42" s="7">
        <v>0</v>
      </c>
      <c r="E42" s="7">
        <f t="shared" si="10"/>
        <v>0</v>
      </c>
      <c r="F42" s="7">
        <v>0</v>
      </c>
      <c r="G42" s="7">
        <v>0</v>
      </c>
      <c r="H42" s="7">
        <f t="shared" si="11"/>
        <v>0</v>
      </c>
    </row>
    <row r="43" spans="2:8" ht="12.75" thickBot="1" x14ac:dyDescent="0.25">
      <c r="B43" s="6" t="s">
        <v>47</v>
      </c>
      <c r="C43" s="7">
        <v>0</v>
      </c>
      <c r="D43" s="7">
        <v>0</v>
      </c>
      <c r="E43" s="7">
        <f t="shared" si="10"/>
        <v>0</v>
      </c>
      <c r="F43" s="7">
        <v>0</v>
      </c>
      <c r="G43" s="7">
        <v>0</v>
      </c>
      <c r="H43" s="7">
        <f t="shared" si="11"/>
        <v>0</v>
      </c>
    </row>
    <row r="44" spans="2:8" ht="12.75" thickBot="1" x14ac:dyDescent="0.25">
      <c r="B44" s="8" t="s">
        <v>48</v>
      </c>
      <c r="C44" s="9">
        <f>SUM(C9+C19+C28+C39)</f>
        <v>146847840.24000001</v>
      </c>
      <c r="D44" s="9">
        <f t="shared" ref="D44:H44" si="12">SUM(D9+D19+D28+D39)</f>
        <v>37387990.700000003</v>
      </c>
      <c r="E44" s="9">
        <f t="shared" si="12"/>
        <v>184235830.94</v>
      </c>
      <c r="F44" s="9">
        <f t="shared" si="12"/>
        <v>106134353.88000001</v>
      </c>
      <c r="G44" s="9">
        <f t="shared" si="12"/>
        <v>106134353.88000001</v>
      </c>
      <c r="H44" s="9">
        <f t="shared" si="12"/>
        <v>78101477.060000002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rintOptions horizontalCentered="1"/>
  <pageMargins left="0.59055118110236227" right="0.59055118110236227" top="0.59055118110236227" bottom="0.19685039370078741" header="0.31496062992125984" footer="0.31496062992125984"/>
  <pageSetup scale="69" orientation="portrait" r:id="rId1"/>
  <ignoredErrors>
    <ignoredError sqref="C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PC</cp:lastModifiedBy>
  <cp:lastPrinted>2019-04-25T17:06:22Z</cp:lastPrinted>
  <dcterms:created xsi:type="dcterms:W3CDTF">2019-02-28T18:43:37Z</dcterms:created>
  <dcterms:modified xsi:type="dcterms:W3CDTF">2019-04-25T17:06:26Z</dcterms:modified>
</cp:coreProperties>
</file>